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firstSheet="7" activeTab="16"/>
  </bookViews>
  <sheets>
    <sheet name="ตสน." sheetId="1" r:id="rId1"/>
    <sheet name="กกจ." sheetId="2" r:id="rId2"/>
    <sheet name="สลก." sheetId="3" r:id="rId3"/>
    <sheet name="กสก." sheetId="4" r:id="rId4"/>
    <sheet name="อยส." sheetId="5" r:id="rId5"/>
    <sheet name="กผส." sheetId="6" r:id="rId6"/>
    <sheet name="เขต1" sheetId="7" r:id="rId7"/>
    <sheet name="เขต2" sheetId="8" r:id="rId8"/>
    <sheet name="เขต3" sheetId="9" r:id="rId9"/>
    <sheet name="เขต4" sheetId="10" r:id="rId10"/>
    <sheet name="เขต5" sheetId="11" r:id="rId11"/>
    <sheet name="เขต 6" sheetId="12" r:id="rId12"/>
    <sheet name="เขต7" sheetId="13" r:id="rId13"/>
    <sheet name="เขต8" sheetId="14" r:id="rId14"/>
    <sheet name="เขต9" sheetId="15" r:id="rId15"/>
    <sheet name="สพส." sheetId="16" r:id="rId16"/>
    <sheet name="สตส." sheetId="17" r:id="rId17"/>
    <sheet name="สสช." sheetId="18" r:id="rId18"/>
    <sheet name="กรป." sheetId="19" r:id="rId19"/>
    <sheet name="กสบ." sheetId="20" r:id="rId20"/>
    <sheet name="สพพ." sheetId="21" r:id="rId21"/>
    <sheet name="สอส." sheetId="22" r:id="rId22"/>
    <sheet name="กสส." sheetId="23" r:id="rId23"/>
    <sheet name="กพก." sheetId="24" r:id="rId24"/>
    <sheet name="กทม." sheetId="25" r:id="rId25"/>
    <sheet name="สกม." sheetId="26" r:id="rId26"/>
    <sheet name="กค." sheetId="27" r:id="rId27"/>
    <sheet name="กผง." sheetId="28" r:id="rId28"/>
    <sheet name="กพร." sheetId="29" r:id="rId29"/>
    <sheet name="กวป." sheetId="30" r:id="rId30"/>
    <sheet name="สคบ." sheetId="31" r:id="rId31"/>
    <sheet name="สทช." sheetId="32" r:id="rId32"/>
    <sheet name="สทป." sheetId="33" r:id="rId33"/>
    <sheet name="ศทส." sheetId="34" r:id="rId34"/>
  </sheets>
  <definedNames/>
  <calcPr fullCalcOnLoad="1"/>
</workbook>
</file>

<file path=xl/sharedStrings.xml><?xml version="1.0" encoding="utf-8"?>
<sst xmlns="http://schemas.openxmlformats.org/spreadsheetml/2006/main" count="1274" uniqueCount="376">
  <si>
    <t>รายงานผลการปฏิบัติราชการตามคำรับรองการปฏิบัติราชการภายในกรมปศุสัตว์</t>
  </si>
  <si>
    <t>OKR</t>
  </si>
  <si>
    <t>เป้าหมาย</t>
  </si>
  <si>
    <t>ผลการดำเนินการ</t>
  </si>
  <si>
    <t>หมายเหตุ</t>
  </si>
  <si>
    <t>มาตรฐาน</t>
  </si>
  <si>
    <t>สรุปผลการดำเนินการ</t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</si>
  <si>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 …………………………………………..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</si>
  <si>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…………………………………………...    โทรศัพท์  ………………………………….</t>
    </r>
  </si>
  <si>
    <t xml:space="preserve"> ประจำปีงบประมาณ พ.ศ. 2564</t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</si>
  <si>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 ……….  เดือน  …………………….  พ.ศ. 2564</t>
    </r>
  </si>
  <si>
    <t>มากกว่า 435 คะแนน</t>
  </si>
  <si>
    <t>น้ำหนัก</t>
  </si>
  <si>
    <t>(ร้อยละ)</t>
  </si>
  <si>
    <t>ผลงานของกรมปศุสัตว์ได้รับการยอมรับระดับประเทศ</t>
  </si>
  <si>
    <t>ระดับคุณภาพ</t>
  </si>
  <si>
    <t>ต่ำกว่า 2 ผลงาน</t>
  </si>
  <si>
    <t>2 ผลงาน</t>
  </si>
  <si>
    <t>มากกว่า 2 ผลงาน</t>
  </si>
  <si>
    <t>ระดับมาตรฐานขั้นต้น</t>
  </si>
  <si>
    <t>เกณฑ์การประเมินผล (เป้าหมาย)</t>
  </si>
  <si>
    <t>ขั้นต้น</t>
  </si>
  <si>
    <t>ขั้นสูง</t>
  </si>
  <si>
    <t>50 คะแนน</t>
  </si>
  <si>
    <t>75 คะแนน</t>
  </si>
  <si>
    <t>100 คะแนน</t>
  </si>
  <si>
    <t>ค่าคะแนน</t>
  </si>
  <si>
    <t>ถ่วงน้ำหนัก</t>
  </si>
  <si>
    <t>หน่วยงาน : กลุ่มพัฒนาระบบบริหาร</t>
  </si>
  <si>
    <t>หน่วยงาน : กลุ่มตรวจสอบภายใน</t>
  </si>
  <si>
    <t xml:space="preserve">14 เรื่อง/ชุดรายงาน
</t>
  </si>
  <si>
    <t xml:space="preserve">มีผลการดำเนินงานอยู่ระหว่าง  50 - 74.99% ของแผนการตรวจสอบประจำปีตามที่กรมปศุสัตว์อนุมัติ
</t>
  </si>
  <si>
    <t xml:space="preserve">มีผลการดำเนินงานอยู่ระหว่าง  75 - 89.99% ของแผนการตรวจสอบประจำปีตามที่กรมปศุสัตว์อนุมัติ
</t>
  </si>
  <si>
    <t xml:space="preserve">มีผลการดำเนินงานอยู่ระหว่าง  90 - 100% ของแผนการตรวจสอบประจำปีตามที่กรมปศุสัตว์อนุมัติ
</t>
  </si>
  <si>
    <t xml:space="preserve">18 เรื่อง/ชุดรายงาน
</t>
  </si>
  <si>
    <t xml:space="preserve">มีผลการดำเนินงานอยู่ระหว่าง 50 - 74.99% ของจำนวนรายงานที่ได้รับ
</t>
  </si>
  <si>
    <t>มีผลการดำเนินงานอยู่ระหว่าง  75 - 89.99% ของจำนวนรายงานที่ได้รับ</t>
  </si>
  <si>
    <t xml:space="preserve">มีผลการดำเนินงานอยู่ระหว่าง  90 - 100% ของจำนวนรายงานที่ได้รับ
</t>
  </si>
  <si>
    <t>หน่วยงาน : กองการเจ้าหน้าที่</t>
  </si>
  <si>
    <t xml:space="preserve">ร้อยละ 90
</t>
  </si>
  <si>
    <t xml:space="preserve">ต่ำกว่าร้อยละ 60
</t>
  </si>
  <si>
    <t xml:space="preserve">ร้อยละ 75
</t>
  </si>
  <si>
    <t xml:space="preserve">ร้อยละ 90 ขึ้นไป
</t>
  </si>
  <si>
    <t xml:space="preserve">พัฒนากระบวนการจัดการข้อร้องเรียน กรมปศุสัตว์ให้เป็นไปตามหลัก ธรรมาภิบาล
</t>
  </si>
  <si>
    <t xml:space="preserve">จัดทำรายงานผลการดำเนินการจัดการข้อร้องเรียน รอบ 6 เดือน เสนอ อปส.
</t>
  </si>
  <si>
    <t xml:space="preserve">จัดทำรายงานผลการดำเนินการจัดการข้อร้องเรียนประจำปี เสนอ อปส.
</t>
  </si>
  <si>
    <t xml:space="preserve">แจ้งเวียนหน่วยงานเพื่อรับทราบผลการดำเนินงานประจำปี
</t>
  </si>
  <si>
    <t xml:space="preserve">ระดับความสำเร็จในการพัฒนาบุคลากร กรมปศุสัตว์
</t>
  </si>
  <si>
    <t xml:space="preserve">การพัฒนากระบวนการจัดการข้อร้องเรียน กรมปศุสัตว์
</t>
  </si>
  <si>
    <t>หน่วยงาน : สำนักงานเลขานุการกรม</t>
  </si>
  <si>
    <t xml:space="preserve">ร้อยละ 100
</t>
  </si>
  <si>
    <t>ร้อยละ 80</t>
  </si>
  <si>
    <t>ร้อยละ 90</t>
  </si>
  <si>
    <t>ร้อยละ 100</t>
  </si>
  <si>
    <t>ร้อยละ 70</t>
  </si>
  <si>
    <t xml:space="preserve">การตรวจสอบภายในของหน่วยงานภายในกรมปศุสัตว์ที่ส่งเสริมให้หน่วยงานสามารถปฏิบัติงานได้เต็มประสิทธิภาพ เป็นไปตามกฎ ระเบียบ มีความโปร่งใส ตรวจสอบได้ และมุ่งสู่ความเป็นองค์การ 4.0
</t>
  </si>
  <si>
    <t xml:space="preserve">ความสำเร็จในการสรุปผลการตรวจสอบและการติดตามผลการปรับปรุงแก้ไขการปฏิบัติงานของหน่วยงานตามข้อเสนอแนะของผู้ตรวจสอบภายในจังหวัดหรือสำนักงานตรวจเงินแผ่นดินที่เข้าตรวจสอบหน่วยงานในสังกัด กรมปศุสัตว์ เสนออธิบดีให้ความเห็นชอบหรือสั่งการ เพื่อส่งเสริมให้หน่วยงานปฏิบัติงานได้อย่างมีประสิทธิภาพ เป็นไปตามกฎ ระเบียบ มีความโปร่งใส ตรวจสอบได้ และมุ่งสู่ความเป็นองค์การ 4.0
</t>
  </si>
  <si>
    <t>การชี้แจงประเด็นสำคัญที่ทันต่อเหตุการณ์</t>
  </si>
  <si>
    <t xml:space="preserve">ความสามารถในการตอบสนองต่อผู้รับบริการด้านงานสารบรรณ
โดยใช้เทคโนโลยี
</t>
  </si>
  <si>
    <t xml:space="preserve">385,000 ครั้ง
</t>
  </si>
  <si>
    <t>ต่ำกว่า 192,500 ครั้ง</t>
  </si>
  <si>
    <t>288,750 ครั้ง</t>
  </si>
  <si>
    <t>385,000 ครั้ง</t>
  </si>
  <si>
    <t xml:space="preserve">19,940 ตัวอย่าง
</t>
  </si>
  <si>
    <t>ต่ำกว่า 9,970 ตัวอย่าง</t>
  </si>
  <si>
    <t>14,955 ตัวอย่าง</t>
  </si>
  <si>
    <t>19,940 ตัวอย่าง</t>
  </si>
  <si>
    <t xml:space="preserve">จำนวนตัวอย่างที่ได้รับการตรวจวิเคราะห์ วินิจฉัยและชันสูตรโรคสัตว์ </t>
  </si>
  <si>
    <t xml:space="preserve">ทำลายเชื้อโรคยานพาหนะผ่านจุดตรวจ 
</t>
  </si>
  <si>
    <t>หน่วยงาน : กองสารวัตรและกักกัน</t>
  </si>
  <si>
    <t xml:space="preserve">ต่ำกว่า 80%
</t>
  </si>
  <si>
    <t xml:space="preserve">90%
</t>
  </si>
  <si>
    <t xml:space="preserve">100%
</t>
  </si>
  <si>
    <t xml:space="preserve">อาหารสัตว์และวัตถุอันตรายด้านการปศุสัตว์มีคุณภาพได้มาตรฐานเป็นไปตามข้อกำหนด
</t>
  </si>
  <si>
    <t xml:space="preserve">อาหารสัตว์ที่ผสมยามีคุณภาพได้มาตรฐานเป็นไปตามข้อกำหนด
</t>
  </si>
  <si>
    <t>หน่วยงาน : กองควบคุมอาหารและยาสัตว์</t>
  </si>
  <si>
    <t>หน่วยงาน : กองผลิตภัณฑ์ปศุสัตว์</t>
  </si>
  <si>
    <t>835 ราย</t>
  </si>
  <si>
    <t>1,253 ราย</t>
  </si>
  <si>
    <t>1,670 ราย</t>
  </si>
  <si>
    <t>จำนวนเกษตรกรที่ได้รับการพัฒนาด้านการผลิตภัณฑ์แปรรูป</t>
  </si>
  <si>
    <t>100 ราย</t>
  </si>
  <si>
    <t>150 ราย</t>
  </si>
  <si>
    <t>200 ราย</t>
  </si>
  <si>
    <t>ต้นทุนการผลิตน้ำนมดิบเฉลี่ยลดลงร้อยละ 5</t>
  </si>
  <si>
    <t>ร้อยละ 3 (14.741 บาท/กิโลกรัม)</t>
  </si>
  <si>
    <t>ร้อยละ 5 (14.437 บาท/กิโลกรัม)</t>
  </si>
  <si>
    <t>ร้อยละ 3 (783 แห่ง)</t>
  </si>
  <si>
    <t>ร้อยละ 1 (768 แห่ง)</t>
  </si>
  <si>
    <t>ร้อยละ 2 (775 แห่ง)</t>
  </si>
  <si>
    <t>ร้อยละ 50</t>
  </si>
  <si>
    <t>ร้อยละ 40</t>
  </si>
  <si>
    <t>ร้อยละ 45</t>
  </si>
  <si>
    <t>ลดต้นทุนการผลิตน้ำนมดิบ</t>
  </si>
  <si>
    <t>จำนวนสถานที่จำหน่ายไข่สด ได้การรับรอง   ปศุสัตว์ OK เพิ่มขึ้น</t>
  </si>
  <si>
    <t xml:space="preserve">การพัฒนาเกษตรกรให้เป็น Smart Farmer ด้านปศุสัตว์
</t>
  </si>
  <si>
    <t>หน่วยงาน : สำนักงานปศุสัตว์เขต 1</t>
  </si>
  <si>
    <t>หน่วยงาน : สำนักงานปศุสัตว์เขต 2</t>
  </si>
  <si>
    <t>3,999,980 ตัว (เพิ่มขึ้นร้อยละ 3)</t>
  </si>
  <si>
    <t>3,922,310 ตัว (ร้อยละ 1)</t>
  </si>
  <si>
    <t xml:space="preserve">3,999,980 ตัว (ร้อยละ 3) </t>
  </si>
  <si>
    <t>4,077,650 ตัว (ร้อยละ 5)</t>
  </si>
  <si>
    <t>155,916 ตัว</t>
  </si>
  <si>
    <t>152,889 ตัว (ร้อยละ 1)</t>
  </si>
  <si>
    <t>155,916 ตัว (ร้อยละ 3)</t>
  </si>
  <si>
    <t>158,944 ตัว (ร้อยละ 5)</t>
  </si>
  <si>
    <t xml:space="preserve">ผลผลิตไก่พื้นเมืองเพิ่มขึ้น
</t>
  </si>
  <si>
    <t xml:space="preserve">ผลผลิตโคเนื้อเพิ่มขึ้น
</t>
  </si>
  <si>
    <t>หน่วยงาน : สำนักงานปศุสัตว์เขต 3</t>
  </si>
  <si>
    <t>526,272 ตัว (ผลผลิตเพิ่มขึ้น 3%)</t>
  </si>
  <si>
    <t>516,053 ตัว (ผลผลิตเพิ่มขึ้น 1%)</t>
  </si>
  <si>
    <t>521,162 ตัว (ผลผลิตเพิ่มขึ้น 2%)</t>
  </si>
  <si>
    <t>ผลผลิตภายใต้เขตพื้นที่ที่รับผิดชอบเพิ่มขึ้น : กระบือ (ตัว)</t>
  </si>
  <si>
    <t>จัดอบรมผู้ประกอบการมาตรฐานฟาร์มเลี้ยงสัตว์ (ราย)</t>
  </si>
  <si>
    <t>หน่วยงาน : สำนักงานปศุสัตว์เขต 4</t>
  </si>
  <si>
    <t>เพิ่มขึ้น ร้อยละ 20 (257,000 ตัว)</t>
  </si>
  <si>
    <t>ร้อยละ 15 (192,750 ตัว)</t>
  </si>
  <si>
    <t>ร้อยละ 20 (257,000 ตัว)</t>
  </si>
  <si>
    <t>ร้อยละ 25 (321,250 ตัว)</t>
  </si>
  <si>
    <t>เกษตรกรพื้นที่ปศุสัตว์เขต 4 มีผลผลิตโคเนื้อ มากขึ้น</t>
  </si>
  <si>
    <t>อุบัติการณ์เกิดโรค FMD ในพื้นที่เขต 4 ลดลง</t>
  </si>
  <si>
    <t>การเกิดโรค FMD ลดลง ร้อยละ 50 (35 ครั้ง)</t>
  </si>
  <si>
    <t>การเกิดโรค FMD ลดลง ร้อยละ 30 (26 ครั้ง)</t>
  </si>
  <si>
    <t>การเกิดโรค FMD ลดลง ร้อยละ 40 (35 ครั้ง)</t>
  </si>
  <si>
    <t>การเกิดโรค FMD ลดลง ร้อยละ 50 (44 ครั้ง)</t>
  </si>
  <si>
    <t>หน่วยงาน : สำนักงานปศุสัตว์เขต 5</t>
  </si>
  <si>
    <t>ฟาร์มโคนมที่ผ่านการรับรองการปฏิบัติทางเกษตรที่ดี (GAP) ร้อยละ 100 (1,489 ฟาร์ม)</t>
  </si>
  <si>
    <t>ร้อยละ 90.66 (1,350 ฟาร์ม)</t>
  </si>
  <si>
    <t>ร้อยละ 95.30 (1,419 ฟาร์ม)</t>
  </si>
  <si>
    <t>ร้อยละ 100 (1,489 ฟาร์ม)</t>
  </si>
  <si>
    <t xml:space="preserve">ไม่มีสถานพยาบาลที่ดำเนินการผิดกฎหมาย
</t>
  </si>
  <si>
    <t>มีสถานพยาบาลที่ผ่านโครงการ ร้อยละ 60</t>
  </si>
  <si>
    <t>มีสถานพยาบาลที่ผ่านโครงการ ร้อยละ 65</t>
  </si>
  <si>
    <t>มีสถานพยาบาลที่ผ่านโครงการ ร้อยละ 70 ขึ้นไป</t>
  </si>
  <si>
    <t>เกษตรกรได้รับการพัฒนาให้เป็น Smart Farmer ด้านปศุสัตว์ ร้อยละ 100 (320 ราย)</t>
  </si>
  <si>
    <t>ร้อยละ 70 (224 ราย)</t>
  </si>
  <si>
    <t>ร้อยละ 85 (272 ราย)</t>
  </si>
  <si>
    <t>ร้อยละ 100 (320 ราย)</t>
  </si>
  <si>
    <t xml:space="preserve">โครงการ 100% GAP
</t>
  </si>
  <si>
    <t xml:space="preserve">โครงการสถานพยาบาลสัตว์
</t>
  </si>
  <si>
    <t>การพัฒนาเกษตรกรให้เป็น Smart Farmer ด้านปศุสัตว์</t>
  </si>
  <si>
    <t>หน่วยงาน : สำนักงานปศุสัตว์เขต 6</t>
  </si>
  <si>
    <t>เพิ่มขึ้น 5%</t>
  </si>
  <si>
    <t>ต่ำกว่า 2%</t>
  </si>
  <si>
    <t>เพิ่มขึ้น 3%</t>
  </si>
  <si>
    <t xml:space="preserve">ความสำเร็จในการรับรองการปฏิบัติทางเกษตรที่ดีด้านปศุสัตว์สำหรับฟาร์มสุกร
</t>
  </si>
  <si>
    <t xml:space="preserve">ความสำเร็จในการรับรองสถานภาพฟาร์มปลอดโรคปากเท้าเปื่อยในสุกร
</t>
  </si>
  <si>
    <t>หน่วยงาน : สำนักงานปศุสัตว์เขต 7</t>
  </si>
  <si>
    <t>ไม่พบการเกิดโรค</t>
  </si>
  <si>
    <t>2 ครั้ง</t>
  </si>
  <si>
    <t>1 ครั้ง</t>
  </si>
  <si>
    <t>0 ครั้ง</t>
  </si>
  <si>
    <t>ศูนย์รวบรวมน้ำนมดิบ ได้รับการตรวจประเมินตามมาตรฐาน GMP</t>
  </si>
  <si>
    <t>ไม่พบการเกิดโรค African Swine Fever (ASF) ในพื้นที่เขต 7</t>
  </si>
  <si>
    <t>1. ลดจำนวนการติดเชื้อพิษสุนัขบ้าในสัตว์พื้นที่เขตปศุสัตว์ที่ 8</t>
  </si>
  <si>
    <t>ลดการติดเชื้อพิษสุนัขบ้า ร้อยละ 4.71</t>
  </si>
  <si>
    <t>ร้อยละ 85</t>
  </si>
  <si>
    <t>หน่วยงาน : สำนักงานปศุสัตว์เขต 8</t>
  </si>
  <si>
    <t xml:space="preserve">พัฒนาเครือข่ายผู้เลี้ยงแพะให้มีความเข้มข้น
</t>
  </si>
  <si>
    <t xml:space="preserve">ความพึงพอใจของผู้รับบริการและผู้มีส่วนได้ส่วนเสียในงานบริการของหน่วยงาน
ร้อยละ 85 
</t>
  </si>
  <si>
    <t xml:space="preserve">ร้อยละ 80
</t>
  </si>
  <si>
    <t xml:space="preserve">ร้อยละ 85
</t>
  </si>
  <si>
    <t>หน่วยงาน : สำนักงานปศุสัตว์เขต 9</t>
  </si>
  <si>
    <t>0.75 คะแนน</t>
  </si>
  <si>
    <t>0.4 คะแนน</t>
  </si>
  <si>
    <t>0.5 คะแนน</t>
  </si>
  <si>
    <t>1 คะแนน</t>
  </si>
  <si>
    <t>เขต 9 ปลอดโรค FMD</t>
  </si>
  <si>
    <t>3,400 แห่ง</t>
  </si>
  <si>
    <t>1,700 แห่ง</t>
  </si>
  <si>
    <t>2,550 แห่ง</t>
  </si>
  <si>
    <t>300 แห่ง</t>
  </si>
  <si>
    <t>150 แห่ง</t>
  </si>
  <si>
    <t xml:space="preserve"> 225 แห่ง</t>
  </si>
  <si>
    <t xml:space="preserve">สถานที่จำหน่ายไข่สดตามโครงการไข่สดปลอดภัย ใส่ใจผู้บริโภค (ปศุสัตว์ OK) ที่ได้รับการรับรอง </t>
  </si>
  <si>
    <t xml:space="preserve">สถานที่จำหน่ายเนื้อสัตว์ปศุสัตว์ OK ที่ได้รับการตรวจรับรองรายใหม่ </t>
  </si>
  <si>
    <t>หน่วยงาน : สำนักพัฒนาระบบและรับรองมาตรฐานสินค้าปศุสัตว์</t>
  </si>
  <si>
    <t>164,448 ตัวอย่าง</t>
  </si>
  <si>
    <t>168,559 ตัวอย่าง</t>
  </si>
  <si>
    <t>172,670 ตัวอย่าง</t>
  </si>
  <si>
    <t>55 ห้องปฏิบัติการ</t>
  </si>
  <si>
    <t>56 ห้องปฏิบัติการ</t>
  </si>
  <si>
    <t>57 ห้องปฏิบัติการ</t>
  </si>
  <si>
    <t>สินค้าปศุสัตว์ได้รับการตรวจสอบเพื่อให้มีความปลอดภัยได้มาตรฐานและสามารถแข่งขันได้</t>
  </si>
  <si>
    <t>ห้องปฏิบัติการเครือข่ายด้านการตรวจสอบคุณภาพสินค้าปศุสัตว์ มีการบริหารจัดการตามมาตรฐานห้องปฏิบัติการ</t>
  </si>
  <si>
    <t>หน่วยงาน : สำนักตรวจสอบคุณภาพสินค้าปศุสัตว์</t>
  </si>
  <si>
    <t>หน่วยงาน : สถาบันสุขภาพสัตว์แห่งชาติ</t>
  </si>
  <si>
    <t>224,606 ตัวอย่าง</t>
  </si>
  <si>
    <t>112,303 ตัวอย่าง</t>
  </si>
  <si>
    <t>168,454 ตัวอย่าง</t>
  </si>
  <si>
    <t>98 ขอบข่าย</t>
  </si>
  <si>
    <t>94 ขอบข่าย</t>
  </si>
  <si>
    <t>96 ขอบข่าย</t>
  </si>
  <si>
    <t>การชันสูตรโรคสัตว์ที่สามารถตอบสนองอย่างรวดเร็ว แม่นยำ ทันต่อสถานการณ์โรค</t>
  </si>
  <si>
    <t>การบริหารจัดการขอบข่ายให้ได้มาตรฐาน ISO 17025</t>
  </si>
  <si>
    <t>มีกิจกรรมเพื่อพัฒนาความร่วมมือทางวิชาการด้านการปศุสัตว์ทั้งในและต่างประเทศ จำนวน 15 เรื่อง</t>
  </si>
  <si>
    <t>8 เรื่อง</t>
  </si>
  <si>
    <t>12 เรื่อง</t>
  </si>
  <si>
    <t>15 เรื่อง</t>
  </si>
  <si>
    <t>มีกิจกรรมการอำนวยความสะดวกทางการค้าสินค้าปศุสัตว์ระหว่างประเทศ จำนวน 4 ประเทศ</t>
  </si>
  <si>
    <t>2 ประเทศ</t>
  </si>
  <si>
    <t>3 ประเทศ</t>
  </si>
  <si>
    <t>4 ประเทศ</t>
  </si>
  <si>
    <t>การพัฒนาความร่วมมือทางวิชาการทั้งในและต่างประเทศ</t>
  </si>
  <si>
    <t>การอำนวยความสะดวกทางการค้าสินค้าปศุสัตว์ระหว่างประเทศ</t>
  </si>
  <si>
    <t>หน่วยงาน : กองความร่วมมือด้านการปศุสัตว์ระหว่าประเทศ</t>
  </si>
  <si>
    <t>ร้อยละ 62</t>
  </si>
  <si>
    <t>ร้อยละ 60</t>
  </si>
  <si>
    <t>ผลสัมฤทธิ์ของการดำเนินการตามกฎหมายป้องกันการทารุณกรรมและการจัดการสวัสดิภาพสัตว์ของกรมปศุสัตว์</t>
  </si>
  <si>
    <t>การดำเนินการขออนุญาตของสถานบริการสัตว์ในรูปแบบออนไลน์ผ่านระบบ BIZ PORTAL</t>
  </si>
  <si>
    <t>หน่วยงาน : กองสวัสดิภาพสัตว์และสัตวแพทย์บริการ</t>
  </si>
  <si>
    <t>น้อยกว่าร้อยละ 65</t>
  </si>
  <si>
    <t>มากกว่าร้อยละ 85</t>
  </si>
  <si>
    <t xml:space="preserve">    2.1 โคเนื้อ โคนม กระบือ แพะ แกะ สุกร</t>
  </si>
  <si>
    <t>น้อยกว่าร้อยละ 50</t>
  </si>
  <si>
    <t>มากกว่าร้อยละ 70</t>
  </si>
  <si>
    <t xml:space="preserve">    2.2 สัตว์ปีก</t>
  </si>
  <si>
    <t>น้อยกว่าร้อยละ 80</t>
  </si>
  <si>
    <t>มากว่าร้อยละ 90</t>
  </si>
  <si>
    <t xml:space="preserve">    ค่าเฉลี่ยผลคะแนน</t>
  </si>
  <si>
    <t>ร้อยละ 72.50</t>
  </si>
  <si>
    <t>มากว่าร้อยละ 80</t>
  </si>
  <si>
    <t>สัดส่วนสัตว์พันธุ์ดีที่สามารถผลิตได้</t>
  </si>
  <si>
    <t>การผลิตผลงานวิจัย/วิชาการ/นวัตกรรม/สิ่งประดิษฐ์ ด้านการผลิตสัตว์และอนุรักษ์พันธุ์สัตว์</t>
  </si>
  <si>
    <t>หน่วยงาน : สำนักพัฒนาพันธุ์สัตว์</t>
  </si>
  <si>
    <t>&lt; ร้อยละ 70</t>
  </si>
  <si>
    <t>บริการเกษตรกรต่ำกว่า 200 ราย</t>
  </si>
  <si>
    <t>บริการเกษตรกร 300 ราย</t>
  </si>
  <si>
    <t>บริการเกษตรกร 400 ราย</t>
  </si>
  <si>
    <t xml:space="preserve">ความสำเร็จของการแก้ปัญหาคุณภาพน้ำนมในฟาร์มเกษตรกร </t>
  </si>
  <si>
    <t xml:space="preserve">ความสำเร็จของการจัดตั้งศูนย์บริการอาหารสัตว์ กรมปศุสัตว์ (Feed center) เพื่อให้บริการเกษตรกรเป้าหมาย
</t>
  </si>
  <si>
    <t>หน่วยงาน : สำนักพัฒนาอาหารสัตว์</t>
  </si>
  <si>
    <t xml:space="preserve">    1.1 ต้นทุนการผลิตลดลง</t>
  </si>
  <si>
    <t>ร้อยละ 17.97</t>
  </si>
  <si>
    <t>ร้อยละ 15.97</t>
  </si>
  <si>
    <t>ร้อยละ 19.97</t>
  </si>
  <si>
    <t xml:space="preserve">    1.2 ผลผลิตสินค้าเกษตรเพิ่มขึ้น</t>
  </si>
  <si>
    <t>ร้อยละ 34.98</t>
  </si>
  <si>
    <t>ร้อยละ 33.98</t>
  </si>
  <si>
    <t>ร้อยละ 35.98</t>
  </si>
  <si>
    <t xml:space="preserve">    1.3 แปลงที่ใหญ่ได้ราคาผลผลิตเพิ่มขึ้น</t>
  </si>
  <si>
    <t>ร้อยละ 18.12</t>
  </si>
  <si>
    <t>ร้อยละ 17.12</t>
  </si>
  <si>
    <t>ร้อยละ 19.12</t>
  </si>
  <si>
    <t xml:space="preserve">    1.4 แปลงใหญ่ที่ได้รับการรับรองคุณภาพและมาตรฐาน</t>
  </si>
  <si>
    <t>ร้อยละ 27.15</t>
  </si>
  <si>
    <t>ร้อยละ 25.95</t>
  </si>
  <si>
    <t>ร้อยละ 28.24</t>
  </si>
  <si>
    <t>882 ศูนย์</t>
  </si>
  <si>
    <t>เกรด A จำนวน 530 ศูนย์</t>
  </si>
  <si>
    <t>เกรด A จำนวน 662 ศูนย์</t>
  </si>
  <si>
    <t>เกรด A จำนวน 793 ศูนย์</t>
  </si>
  <si>
    <t>เกษตรกรได้รับการพัฒนาอาชีพ1,000 ราย</t>
  </si>
  <si>
    <t>เกษตรกรได้รับการพัฒนาอาชีพ ร้อยละ 85</t>
  </si>
  <si>
    <t>เกษตรกรได้รับการพัฒนาอาชีพ ร้อยละ 90</t>
  </si>
  <si>
    <t>เกษตรกรได้รับการพัฒนาอาชีพ ร้อยละ 95</t>
  </si>
  <si>
    <t xml:space="preserve">ผลการดำเนินงานตามแนวทางส่งเสริมเกษตรแปลงใหญ่ </t>
  </si>
  <si>
    <t>โครงการศูนย์เรียนรู้การเพิ่มประสิทธิภาพการผลิตสินค้าเกษตร (ศพก.)</t>
  </si>
  <si>
    <t xml:space="preserve">ผลการดำเนินงานตามแนวทางส่งเสริมและพัฒนาอาชีพเพื่อแก้ไขปัญหาที่ดินทำกินของเกษตรกร </t>
  </si>
  <si>
    <t>หน่วยงาน : กองส่งเสริมและพัฒนาการปศุสัตว์</t>
  </si>
  <si>
    <t>8,000 ราย</t>
  </si>
  <si>
    <t>6,000 ราย</t>
  </si>
  <si>
    <t>860 ราย</t>
  </si>
  <si>
    <t>เกษตรกรสามารถนำความรู้ไปประกอบอาชีพได้ไม่น้อยกว่าร้อยละ 60</t>
  </si>
  <si>
    <t xml:space="preserve">เกษตรกรมีรายได้เพิ่มขึ้นไม่น้อยกว่าร้อยละ </t>
  </si>
  <si>
    <t>การส่งเสริมและสนับสนุนสัตว์แก่เกษตรกรรายใหม่</t>
  </si>
  <si>
    <t>การพัฒนาศักยภาพด้านปศุสัตว์ของเกษตรกรในพื้นที่โครงการหลวง</t>
  </si>
  <si>
    <t>หน่วยงาน : กองงานพระราชดำริและกิจกรรมพิเศษ</t>
  </si>
  <si>
    <t xml:space="preserve">    1.1 ร้อยละของการควบคุมประชากรสุนัข แมว ที่เข้ารับการทำหมัน</t>
  </si>
  <si>
    <t>ทำหมันสุนัขและแมว จำนวน 1,400 ตัว</t>
  </si>
  <si>
    <t>700 ตัว</t>
  </si>
  <si>
    <t>1,050 ตัว</t>
  </si>
  <si>
    <t>1,400 ตัว</t>
  </si>
  <si>
    <t xml:space="preserve">    1.2 ร้อยละของการฉีดวัคซีนป้องกันโรคพิษสุนัขบ้า</t>
  </si>
  <si>
    <t>ฉีดวัคซีน จำนวน 1,400 ตัว</t>
  </si>
  <si>
    <t>11 แห่ง</t>
  </si>
  <si>
    <t>6 แห่ง</t>
  </si>
  <si>
    <t>8 แห่ง</t>
  </si>
  <si>
    <t>ความสำเร็จในการเร่งรัดกำจัดโรคพิษสุนัขบ้าในชุมชนพื้นที่เขตกรุงเทพมหานคร</t>
  </si>
  <si>
    <t>สถานที่จำน่ายปศุสัตว์ OK ที่ได้รับการตรวจรับรองรายใหม่</t>
  </si>
  <si>
    <t>หน่วยงาน : สำนักงานปศุสัตว์พื้นที่กรุงเทพมหานคร</t>
  </si>
  <si>
    <t>20 ฉบับ</t>
  </si>
  <si>
    <t>14 ฉบับ</t>
  </si>
  <si>
    <t>17 ฉบับ</t>
  </si>
  <si>
    <t>การดำเนินการด้านคดีแพ่งของกรมปศุสัตว์ ดำเนินการแล้วเสร็จ ตามข้อกำหนด ตามขั้นตอนและระยะเวลาที่กรมปศุสัตว์กำหนด ร้อยละ 75</t>
  </si>
  <si>
    <t>จำนวนคดีที่ดำเนินการแล้วเสร็จ ตามข้อกำหนด ตามขั้นตอนและระยะเวลาที่กรมปศุสัตว์กำหนด ร้อยละ 50</t>
  </si>
  <si>
    <t>จำนวนคดีที่ดำเนินการแล้วเสร็จ ตามข้อกำหนด ตามขั้นตอนและระยะเวลาที่กรมปศุสัตว์กำหนด ร้อยละ 75</t>
  </si>
  <si>
    <t>จำนวนคดีที่ดำเนินการแล้วเสร็จ ตามข้อกำหนด ตามขั้นตอนและระยะเวลาที่กรมปศุสัตว์กำหนด ร้อยละ 100</t>
  </si>
  <si>
    <t>หน่วยงาน : สำนักกฎหมาย</t>
  </si>
  <si>
    <t>จำนวนหน่วยงานที่รับเงินค่าธรรมเนียมผ่านระบบ e-payment ร้อยละ 60</t>
  </si>
  <si>
    <t>ร้อยละ 57.59</t>
  </si>
  <si>
    <t>ร้อยละ 65</t>
  </si>
  <si>
    <t>การดำเนินการจ่ายเงินผ่านระบบ e-payment ของเงินนอกงบประมาณที่ขอเบิกจากคลัง ร้อยละ 3</t>
  </si>
  <si>
    <t>ต่ำกว่าร้อยละ 3</t>
  </si>
  <si>
    <t>ร้อยละ 3</t>
  </si>
  <si>
    <t>ร้อยละ 5</t>
  </si>
  <si>
    <t xml:space="preserve">การดำเนินการด้านคดีแพ่งของกรมปศุสัตว์ 
</t>
  </si>
  <si>
    <t>แผนพัฒนาและปรับปรุงกฎหมายที่ต้องดำเนินการยกเลิก ปรับปรุง หรือ</t>
  </si>
  <si>
    <t xml:space="preserve">เพิ่มการอำนวยความสะดวกในการชำระค่าธรรมเนียม  ผ่านระบบดิจิทัล (มีหน่วยงานที่รับเงินค่าธรรมเนียมผ่านระบบ e-payment มากกว่า 60%)
</t>
  </si>
  <si>
    <t xml:space="preserve">ระดับความสำเร็จของการดำเนินการจ่ายเงินผ่านระบบ e-payment ของเงินนอกงบประมาณที่ขอเบิกจากคลัง มากกว่า 3%
</t>
  </si>
  <si>
    <t>หน่วยงาน : กองคลัง</t>
  </si>
  <si>
    <t xml:space="preserve">จัดทำแผนปฏิบัติราชการ
กรมปศุสัตว์ ระยะ 3 ปี 
(พ.ศ. 2563 -2565) และแผนงาน/โครงการ ให้สอดคล้องเชื่อมโยงกับยุทธศาสตร์ชาติ 
แผนแม่บทภายใต้ยุทธศาสตร์ชาติ แผนการปฏิรูปประเทศ แผนพัฒนาเศรษฐกิจและสังคมแห่งชาติ นโยบายความมั่นคงแห่งชาติ นโยบายของคณะรัฐมนตรีที่แถลงต่อรัฐสภา 
และแผนอื่นที่เกี่ยวข้อง และนำเสนอผู้บริหาร พร้อมบันทึกข้อมูลในระบบติดตามและประเมินผลแห่งชาติ (eMENSCR)
</t>
  </si>
  <si>
    <t xml:space="preserve">การจัดทำแผนปฏิบัติราชการ กรมปศุสัตว์ ระยะ 3 ปี 
(พ.ศ. 2563-2565) สอดคล้องเชื่อมโยงกับแผนทั้ง 3 ระดับ ได้แก่ ยุทธศาสตร์ชาติ 20 ปี, 
แผนแม่บทภายใต้ยุทธศาสตร์ชาติ , แผนปฏิรูปประเทศ , แผนพัฒนาเศรษฐกิจและสังคมแห่งชาติ ฉบับที่ 12 , นโยบายความมั่นคงแห่งชาติ , นโยบายรัฐบาล , แผนพัฒนาการเกษตร เป็นต้น 
</t>
  </si>
  <si>
    <t xml:space="preserve">นำเสนอแผนปฏิบัติราชการ กรมปศุสัตว์ ระยะ 3 ปี (พ.ศ.2563-2565) ให้อธิบดี
กรมปศุสัตว์ให้ความเห็นชอบ และแจ้งให้ทุกหน่วยงานทราบและนำไปขับเคลื่อน
</t>
  </si>
  <si>
    <t xml:space="preserve">นำแผนปฏิบัติราชการกรมปศุสัตว์ ระยะ 3 ปี  (พ.ศ. 2563-2565) และ แผนงาน/โครงการประจำปี 2564 และรายงานผลเป็นรายไตรมาส เสนอให้ปลัดกระทรวงฯ 
ให้ความเห็นชอบ (M7) ผ่านระบบติดตามและประเมินผลแห่งชาติ (eMENSCR)
</t>
  </si>
  <si>
    <t xml:space="preserve">สามารถสรุปผลการประเมิน
เสนอกรมปศุสัตว์ 
น้อยกว่า 15 วันทำการ
</t>
  </si>
  <si>
    <t>สรุปผลการประเมิน  เสนอกรมปศุสัตว์  ภายใน 15 วันทำการ  นับหลังจากวันที่ได้รับไปรษณีย์แบบสอบ</t>
  </si>
  <si>
    <t xml:space="preserve">การประเมินโครงการสัตวแพทย์พระราชทานฯ 
</t>
  </si>
  <si>
    <t xml:space="preserve">ระดับความสำเร็จในการจัดทำแผนปฏิบัติราชการกรมปศุสัตว์ 
ระยะ 3 ปี (พ.ศ. 2563 - 2565)
</t>
  </si>
  <si>
    <t>หน่วยงาน : กองแผนงาน</t>
  </si>
  <si>
    <t>370 คะแนน</t>
  </si>
  <si>
    <t>427.28 คะแนน</t>
  </si>
  <si>
    <t>ระดับมาตรฐานขั้นสูง</t>
  </si>
  <si>
    <t>ผลการประเมินสถานะของหน่วยงานในการเป็นระบบราชการ 4.0 (PMQA 4.0)</t>
  </si>
  <si>
    <t>ผลการประเมินส่วนราชการตามมาตรการปรับปรุงประสิทธิภาพในการปฏิบัติราชการกรมปศุสัตว์</t>
  </si>
  <si>
    <t>หน่วยงาน : กลุ่มพัฒนาวิชาการปศุสัตว์</t>
  </si>
  <si>
    <t>19 เรื่อง</t>
  </si>
  <si>
    <t>9 เรื่อง</t>
  </si>
  <si>
    <t>14 เรื่อง</t>
  </si>
  <si>
    <t>ร้อยละ 75</t>
  </si>
  <si>
    <t>จำนวนผลงานวิจัย วิชาการ สิ่งประดิษฐ์ หรือนวัตกรรม ที่นำไปถ่ายทอด และใช้ในการพัฒนาของหน่วยงานหรืออาชีพเกษตรกร</t>
  </si>
  <si>
    <t>ความสำเร็จของการดำเนินโครงการวิจัย ของกรมปศุสัตว์</t>
  </si>
  <si>
    <t>26,860,500 ล้านตัว</t>
  </si>
  <si>
    <t>70% (18,802,350 ล้านตัว)</t>
  </si>
  <si>
    <t>80% (21,488,400 ล้านตัว)</t>
  </si>
  <si>
    <t>100% (26,860,500 ล้านตัว)</t>
  </si>
  <si>
    <t>168,529 ราย</t>
  </si>
  <si>
    <t>50% (84,265 ราย)</t>
  </si>
  <si>
    <t>75% (126,397 ราย)</t>
  </si>
  <si>
    <t>100% (168,529 ราย)</t>
  </si>
  <si>
    <t>8,469 ตัว</t>
  </si>
  <si>
    <t>จำนวนสัตว์ที่ได้รับการพัฒนาสุขภาพสัตว์</t>
  </si>
  <si>
    <t>การเฝ้าระวังทางอาการและประเมินความเสี่ยงโรคอหิวาต์แอฟริกาในสุกร</t>
  </si>
  <si>
    <t>ยกระดับการเลี้ยงสัตว์ให้เป็นฟาร์มที่มีระบบการป้องกันโรคและการเลี้ยงสัตว์ที่เหมาะสม</t>
  </si>
  <si>
    <t>หน่วยงาน : สำนักควบคุม ป้องกัน และบำบัดโรคสัตว์</t>
  </si>
  <si>
    <t>ความสำเร็จของการบริหารจัดการวัคซีนที่ได้คุณภาพ</t>
  </si>
  <si>
    <t>หน่วยงาน : สำนักเทคโนโลยีชีวภัณฑ์สัตว์</t>
  </si>
  <si>
    <t>ร้อยละ 66</t>
  </si>
  <si>
    <t>ร้อยละ 65.57</t>
  </si>
  <si>
    <t>ร้อยละ 67</t>
  </si>
  <si>
    <t>241,600 ตัว</t>
  </si>
  <si>
    <t>120,800 ตัว</t>
  </si>
  <si>
    <t>181,200 ตัว</t>
  </si>
  <si>
    <t>อัตราการผสมติดเพิ่มขึ้น</t>
  </si>
  <si>
    <t>จำนวนสัตว์พันธุ์ดีที่ผลิตได้ (ตัว)</t>
  </si>
  <si>
    <t>หน่วยงาน : สำนักเทคโนโลยีชีวภาพการผลิตปศุสัตว์</t>
  </si>
  <si>
    <t xml:space="preserve">พัฒนามาตรฐานข้อมูลกลาง
(Data Standard)
ข้อมูลบุคคลของฐานข้อมูลทะเบียนเกษตรกร 
</t>
  </si>
  <si>
    <t xml:space="preserve">จัดทำกรอบ Data Standard ของฐานข้อมูลทะเบียนเกษตรกร
</t>
  </si>
  <si>
    <t xml:space="preserve">เสนอกรอบ Data Standard ของฐานข้อมูลทะเบียนเกษตรกร ต่อคณะกรรมการฯที่เกี่ยวข้องให้ความเห็นชอบ
</t>
  </si>
  <si>
    <t>กระทรวงเกษตรฯประกาศใช้
Data Standard 
และให้บริการตรวจสอบสถานะการขึ้นทะเบียนเกษตรกรกับหน่วยงาน</t>
  </si>
  <si>
    <t xml:space="preserve">ระบบ Mobile Application
ปศุสัตว์ไทย 4.0 (DLD 4.0) (ปรับปรุง)
</t>
  </si>
  <si>
    <t xml:space="preserve">ไม่สามารถส่งมอบงาน 1 งวดภายในระยะเวลาที่กำหนด
</t>
  </si>
  <si>
    <t>-</t>
  </si>
  <si>
    <t xml:space="preserve">ส่งมอบงาน 1 งวด
(ร้อยละ 100)
</t>
  </si>
  <si>
    <t>หน่วยงาน : ศูนย์เทคโนโลยีสารสนเทศและการสื่อสาร</t>
  </si>
  <si>
    <t xml:space="preserve">การพัฒนามาตรฐานข้อมูลกลาง (Data Standard) ข้อมูลบุคคลของฐานข้อมูลทะเบียนเกษตรกร
</t>
  </si>
  <si>
    <t xml:space="preserve">ความสำเร็จของการปรับปรุงระบบ Mobile Application ปศุสัตว์ไทย 4.0 (DLD 4.0)
</t>
  </si>
  <si>
    <t>ที่ได้</t>
  </si>
  <si>
    <t>จำนวนเกษตรกรที่ผ่านการอบรมเชิงปฏิบัติการด้านการแปรรูปผลิตภัณฑ์  ปศุสัตว์สามารถนำความรู้ไปสร้างอาชีพ และมีรายได้</t>
  </si>
  <si>
    <t>ต้นทุนการผลิตน้ำนมดิบคงที่(15.197 บาท/กิโลกรัม)</t>
  </si>
  <si>
    <t>ร้อยละ 5.02</t>
  </si>
  <si>
    <t xml:space="preserve">ร้อยละ 4.71 </t>
  </si>
  <si>
    <t xml:space="preserve">ร้อยละ 3.00 </t>
  </si>
  <si>
    <t>ร้อยละ 58.59</t>
  </si>
  <si>
    <t>ร้อยละ 64</t>
  </si>
  <si>
    <t>ร้อยละ 55.56</t>
  </si>
  <si>
    <t>11,000 ราย</t>
  </si>
  <si>
    <t>ฝึกอบรม ร้อยละ 100</t>
  </si>
  <si>
    <t>สรุปผลการประเมิน 
เสนอกรมปศุสัตว์  ภายใน 18-19 วันทำการ 
นับหลังจากวันที่ได้รับไปรษณีย์แบบสอบถามจากจังหวัด</t>
  </si>
  <si>
    <t>สรุปผลการประเมิน  เสนอกรมปศุสัตว์  ภายใน 16-17 วันทำการ 
นับหลังจากวันที่ได้รับไปรษณีย์แบบสอบถามจากจังหวัด</t>
  </si>
  <si>
    <t>ระดับความสำเร็จของการเร่งรัดผลการดำเนินงานตามเอกสาร
งบประมาณรายจ่าย ประจำปีงบประมาณ พ.ศ. 2564</t>
  </si>
  <si>
    <t>50% (4,234 ราย)</t>
  </si>
  <si>
    <t>75% (6,352 ราย)</t>
  </si>
  <si>
    <t>100% (8,469 ราย)</t>
  </si>
  <si>
    <t>ความสามารถในการส่งมอบวัคซีนและสารทดสอบโรคที่มีคุณภาพและปริมาณ (ในความรับผิดชอบ) ตามความต้องการของผู้ใช้)</t>
  </si>
  <si>
    <r>
      <t>รอบการรายงาน :</t>
    </r>
    <r>
      <rPr>
        <sz val="14"/>
        <rFont val="TH SarabunPSK"/>
        <family val="2"/>
      </rPr>
      <t xml:space="preserve">  </t>
    </r>
    <r>
      <rPr>
        <sz val="18"/>
        <rFont val="Wingdings 2"/>
        <family val="1"/>
      </rPr>
      <t>*</t>
    </r>
    <r>
      <rPr>
        <sz val="12.6"/>
        <rFont val="TH SarabunPSK"/>
        <family val="2"/>
      </rPr>
      <t xml:space="preserve"> </t>
    </r>
    <r>
      <rPr>
        <sz val="14"/>
        <rFont val="TH SarabunPSK"/>
        <family val="2"/>
      </rPr>
      <t>6 เ</t>
    </r>
    <r>
      <rPr>
        <b/>
        <sz val="14"/>
        <rFont val="TH SarabunPSK"/>
        <family val="2"/>
      </rPr>
      <t xml:space="preserve">ดือน    </t>
    </r>
    <r>
      <rPr>
        <b/>
        <sz val="18"/>
        <rFont val="Wingdings 2"/>
        <family val="1"/>
      </rPr>
      <t>*</t>
    </r>
    <r>
      <rPr>
        <b/>
        <sz val="14"/>
        <rFont val="TH SarabunPSK"/>
        <family val="2"/>
      </rPr>
      <t xml:space="preserve"> 9 เดือน    </t>
    </r>
    <r>
      <rPr>
        <b/>
        <sz val="18"/>
        <rFont val="Wingdings 2"/>
        <family val="1"/>
      </rPr>
      <t>*</t>
    </r>
    <r>
      <rPr>
        <b/>
        <sz val="14"/>
        <rFont val="TH SarabunPSK"/>
        <family val="2"/>
      </rPr>
      <t xml:space="preserve"> 12 เดือน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</si>
</sst>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.6"/>
      <name val="TH SarabunPSK"/>
      <family val="2"/>
    </font>
    <font>
      <sz val="18"/>
      <name val="Wingdings 2"/>
      <family val="1"/>
    </font>
    <font>
      <b/>
      <sz val="1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30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Arial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Arial"/>
      <family val="2"/>
    </font>
    <font>
      <sz val="11"/>
      <color indexed="8"/>
      <name val="TH SarabunPSK"/>
      <family val="2"/>
    </font>
    <font>
      <b/>
      <sz val="16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Arial"/>
      <family val="2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sz val="13"/>
      <color theme="1"/>
      <name val="TH SarabunPSK"/>
      <family val="2"/>
    </font>
    <font>
      <sz val="14"/>
      <color theme="1"/>
      <name val="Arial"/>
      <family val="2"/>
    </font>
    <font>
      <sz val="11"/>
      <color theme="1"/>
      <name val="TH SarabunPSK"/>
      <family val="2"/>
    </font>
    <font>
      <b/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/>
    </xf>
    <xf numFmtId="2" fontId="52" fillId="0" borderId="10" xfId="0" applyNumberFormat="1" applyFont="1" applyFill="1" applyBorder="1" applyAlignment="1">
      <alignment vertical="top"/>
    </xf>
    <xf numFmtId="0" fontId="50" fillId="0" borderId="1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2" fontId="52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1" fillId="6" borderId="10" xfId="0" applyFont="1" applyFill="1" applyBorder="1" applyAlignment="1">
      <alignment vertical="top"/>
    </xf>
    <xf numFmtId="0" fontId="52" fillId="6" borderId="10" xfId="0" applyFont="1" applyFill="1" applyBorder="1" applyAlignment="1">
      <alignment vertical="top"/>
    </xf>
    <xf numFmtId="2" fontId="51" fillId="6" borderId="10" xfId="0" applyNumberFormat="1" applyFont="1" applyFill="1" applyBorder="1" applyAlignment="1">
      <alignment vertical="top"/>
    </xf>
    <xf numFmtId="0" fontId="50" fillId="6" borderId="10" xfId="0" applyFont="1" applyFill="1" applyBorder="1" applyAlignment="1">
      <alignment vertical="top"/>
    </xf>
    <xf numFmtId="0" fontId="52" fillId="6" borderId="11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52" fillId="6" borderId="13" xfId="0" applyFont="1" applyFill="1" applyBorder="1" applyAlignment="1">
      <alignment horizontal="center" vertical="top"/>
    </xf>
    <xf numFmtId="0" fontId="51" fillId="6" borderId="14" xfId="0" applyFont="1" applyFill="1" applyBorder="1" applyAlignment="1">
      <alignment vertical="top"/>
    </xf>
    <xf numFmtId="0" fontId="50" fillId="6" borderId="15" xfId="0" applyFont="1" applyFill="1" applyBorder="1" applyAlignment="1">
      <alignment vertical="top"/>
    </xf>
    <xf numFmtId="0" fontId="3" fillId="6" borderId="15" xfId="0" applyFont="1" applyFill="1" applyBorder="1" applyAlignment="1">
      <alignment vertical="top"/>
    </xf>
    <xf numFmtId="0" fontId="52" fillId="6" borderId="16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 vertical="top"/>
    </xf>
    <xf numFmtId="0" fontId="52" fillId="6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center" wrapText="1" readingOrder="1"/>
    </xf>
    <xf numFmtId="0" fontId="53" fillId="0" borderId="0" xfId="0" applyFont="1" applyFill="1" applyBorder="1" applyAlignment="1">
      <alignment horizontal="left" vertical="center" wrapText="1" readingOrder="1"/>
    </xf>
    <xf numFmtId="0" fontId="53" fillId="0" borderId="0" xfId="0" applyFont="1" applyFill="1" applyBorder="1" applyAlignment="1">
      <alignment horizontal="center" vertical="center" wrapText="1" readingOrder="1"/>
    </xf>
    <xf numFmtId="0" fontId="54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center" wrapText="1" indent="1" readingOrder="1"/>
    </xf>
    <xf numFmtId="0" fontId="53" fillId="0" borderId="0" xfId="0" applyFont="1" applyFill="1" applyBorder="1" applyAlignment="1">
      <alignment horizontal="center" vertical="top" wrapText="1" readingOrder="1"/>
    </xf>
    <xf numFmtId="0" fontId="55" fillId="6" borderId="11" xfId="0" applyFont="1" applyFill="1" applyBorder="1" applyAlignment="1">
      <alignment horizontal="center" vertical="top" wrapText="1"/>
    </xf>
    <xf numFmtId="0" fontId="55" fillId="6" borderId="16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/>
    </xf>
    <xf numFmtId="2" fontId="5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9" fontId="52" fillId="6" borderId="16" xfId="0" applyNumberFormat="1" applyFont="1" applyFill="1" applyBorder="1" applyAlignment="1">
      <alignment horizontal="center" vertical="top" wrapText="1"/>
    </xf>
    <xf numFmtId="0" fontId="52" fillId="6" borderId="11" xfId="0" applyFont="1" applyFill="1" applyBorder="1" applyAlignment="1">
      <alignment horizontal="center" vertical="top" wrapText="1"/>
    </xf>
    <xf numFmtId="0" fontId="52" fillId="6" borderId="16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 readingOrder="1"/>
    </xf>
    <xf numFmtId="9" fontId="50" fillId="0" borderId="10" xfId="0" applyNumberFormat="1" applyFont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center" wrapText="1" readingOrder="1"/>
    </xf>
    <xf numFmtId="0" fontId="50" fillId="0" borderId="10" xfId="0" applyFont="1" applyFill="1" applyBorder="1" applyAlignment="1">
      <alignment horizontal="center" vertical="top"/>
    </xf>
    <xf numFmtId="3" fontId="56" fillId="0" borderId="10" xfId="0" applyNumberFormat="1" applyFont="1" applyFill="1" applyBorder="1" applyAlignment="1">
      <alignment horizontal="center" vertical="top" wrapText="1" readingOrder="1"/>
    </xf>
    <xf numFmtId="0" fontId="56" fillId="0" borderId="10" xfId="0" applyFont="1" applyFill="1" applyBorder="1" applyAlignment="1">
      <alignment horizontal="center" vertical="top" wrapText="1" readingOrder="1"/>
    </xf>
    <xf numFmtId="0" fontId="56" fillId="0" borderId="10" xfId="0" applyFont="1" applyBorder="1" applyAlignment="1">
      <alignment horizontal="left" vertical="top" readingOrder="1"/>
    </xf>
    <xf numFmtId="0" fontId="50" fillId="0" borderId="10" xfId="0" applyFont="1" applyFill="1" applyBorder="1" applyAlignment="1">
      <alignment vertical="top" wrapText="1" readingOrder="1"/>
    </xf>
    <xf numFmtId="0" fontId="50" fillId="0" borderId="10" xfId="0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left" vertical="top" wrapText="1" readingOrder="1"/>
    </xf>
    <xf numFmtId="0" fontId="50" fillId="0" borderId="10" xfId="0" applyFont="1" applyFill="1" applyBorder="1" applyAlignment="1">
      <alignment horizontal="left" vertical="center" wrapText="1" readingOrder="1"/>
    </xf>
    <xf numFmtId="9" fontId="50" fillId="0" borderId="10" xfId="0" applyNumberFormat="1" applyFont="1" applyFill="1" applyBorder="1" applyAlignment="1">
      <alignment horizontal="center" vertical="top" wrapText="1" readingOrder="1"/>
    </xf>
    <xf numFmtId="3" fontId="50" fillId="0" borderId="10" xfId="0" applyNumberFormat="1" applyFont="1" applyFill="1" applyBorder="1" applyAlignment="1">
      <alignment horizontal="center" vertical="top" wrapText="1" readingOrder="1"/>
    </xf>
    <xf numFmtId="0" fontId="57" fillId="0" borderId="10" xfId="0" applyFont="1" applyFill="1" applyBorder="1" applyAlignment="1">
      <alignment horizontal="center" vertical="top" wrapText="1" readingOrder="1"/>
    </xf>
    <xf numFmtId="0" fontId="58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center" wrapText="1" indent="1" readingOrder="1"/>
    </xf>
    <xf numFmtId="0" fontId="59" fillId="0" borderId="10" xfId="0" applyFont="1" applyBorder="1" applyAlignment="1">
      <alignment horizontal="center" vertical="top" wrapText="1"/>
    </xf>
    <xf numFmtId="0" fontId="52" fillId="6" borderId="0" xfId="0" applyFont="1" applyFill="1" applyBorder="1" applyAlignment="1">
      <alignment horizontal="center" vertical="top"/>
    </xf>
    <xf numFmtId="0" fontId="51" fillId="6" borderId="0" xfId="0" applyFont="1" applyFill="1" applyBorder="1" applyAlignment="1">
      <alignment vertical="top"/>
    </xf>
    <xf numFmtId="0" fontId="52" fillId="6" borderId="0" xfId="0" applyFont="1" applyFill="1" applyBorder="1" applyAlignment="1">
      <alignment vertical="top"/>
    </xf>
    <xf numFmtId="2" fontId="51" fillId="6" borderId="0" xfId="0" applyNumberFormat="1" applyFont="1" applyFill="1" applyBorder="1" applyAlignment="1">
      <alignment vertical="top"/>
    </xf>
    <xf numFmtId="0" fontId="50" fillId="6" borderId="0" xfId="0" applyFont="1" applyFill="1" applyBorder="1" applyAlignment="1">
      <alignment vertical="top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 quotePrefix="1">
      <alignment horizontal="center" vertical="top"/>
    </xf>
    <xf numFmtId="0" fontId="52" fillId="6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2" fillId="6" borderId="19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/>
    </xf>
    <xf numFmtId="0" fontId="52" fillId="6" borderId="19" xfId="0" applyFont="1" applyFill="1" applyBorder="1" applyAlignment="1">
      <alignment horizontal="center" vertical="top" wrapText="1"/>
    </xf>
    <xf numFmtId="0" fontId="52" fillId="6" borderId="20" xfId="0" applyFont="1" applyFill="1" applyBorder="1" applyAlignment="1">
      <alignment horizontal="center" vertical="top" wrapText="1"/>
    </xf>
    <xf numFmtId="0" fontId="52" fillId="6" borderId="18" xfId="0" applyFont="1" applyFill="1" applyBorder="1" applyAlignment="1">
      <alignment horizontal="center" vertical="top" wrapText="1"/>
    </xf>
    <xf numFmtId="0" fontId="52" fillId="6" borderId="11" xfId="0" applyFont="1" applyFill="1" applyBorder="1" applyAlignment="1">
      <alignment horizontal="center" vertical="top" wrapText="1"/>
    </xf>
    <xf numFmtId="0" fontId="52" fillId="6" borderId="16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="90" zoomScaleNormal="90"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140625" style="2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29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243.75">
      <c r="A9" s="42">
        <v>1</v>
      </c>
      <c r="B9" s="44" t="s">
        <v>55</v>
      </c>
      <c r="C9" s="46">
        <v>50</v>
      </c>
      <c r="D9" s="46" t="s">
        <v>30</v>
      </c>
      <c r="E9" s="46" t="s">
        <v>31</v>
      </c>
      <c r="F9" s="46" t="s">
        <v>32</v>
      </c>
      <c r="G9" s="46" t="s">
        <v>33</v>
      </c>
      <c r="H9" s="16"/>
      <c r="I9" s="7"/>
      <c r="J9" s="8">
        <f>I9*C9/C11</f>
        <v>0</v>
      </c>
      <c r="K9" s="9"/>
    </row>
    <row r="10" spans="1:11" ht="243.75">
      <c r="A10" s="42">
        <v>2</v>
      </c>
      <c r="B10" s="44" t="s">
        <v>56</v>
      </c>
      <c r="C10" s="45">
        <v>50</v>
      </c>
      <c r="D10" s="46" t="s">
        <v>34</v>
      </c>
      <c r="E10" s="46" t="s">
        <v>35</v>
      </c>
      <c r="F10" s="46" t="s">
        <v>36</v>
      </c>
      <c r="G10" s="46" t="s">
        <v>37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968503937007874" top="0.7480314960629921" bottom="0.5511811023622047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114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57" t="s">
        <v>119</v>
      </c>
      <c r="C9" s="50">
        <v>50</v>
      </c>
      <c r="D9" s="50" t="s">
        <v>115</v>
      </c>
      <c r="E9" s="50" t="s">
        <v>116</v>
      </c>
      <c r="F9" s="50" t="s">
        <v>117</v>
      </c>
      <c r="G9" s="50" t="s">
        <v>118</v>
      </c>
      <c r="H9" s="16"/>
      <c r="I9" s="7"/>
      <c r="J9" s="8">
        <f>I9*C9/C11</f>
        <v>0</v>
      </c>
      <c r="K9" s="9"/>
    </row>
    <row r="10" spans="1:11" ht="93.75">
      <c r="A10" s="42">
        <v>2</v>
      </c>
      <c r="B10" s="57" t="s">
        <v>120</v>
      </c>
      <c r="C10" s="50">
        <v>50</v>
      </c>
      <c r="D10" s="50" t="s">
        <v>121</v>
      </c>
      <c r="E10" s="50" t="s">
        <v>122</v>
      </c>
      <c r="F10" s="50" t="s">
        <v>123</v>
      </c>
      <c r="G10" s="50" t="s">
        <v>124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125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126">
      <c r="A9" s="42">
        <v>1</v>
      </c>
      <c r="B9" s="57" t="s">
        <v>138</v>
      </c>
      <c r="C9" s="50">
        <v>30</v>
      </c>
      <c r="D9" s="31" t="s">
        <v>126</v>
      </c>
      <c r="E9" s="50" t="s">
        <v>127</v>
      </c>
      <c r="F9" s="50" t="s">
        <v>128</v>
      </c>
      <c r="G9" s="50" t="s">
        <v>129</v>
      </c>
      <c r="H9" s="16"/>
      <c r="I9" s="7"/>
      <c r="J9" s="8">
        <f>I9*C9/C12</f>
        <v>0</v>
      </c>
      <c r="K9" s="9"/>
    </row>
    <row r="10" spans="1:11" ht="112.5">
      <c r="A10" s="42"/>
      <c r="B10" s="44" t="s">
        <v>139</v>
      </c>
      <c r="C10" s="45">
        <v>30</v>
      </c>
      <c r="D10" s="58" t="s">
        <v>130</v>
      </c>
      <c r="E10" s="50" t="s">
        <v>131</v>
      </c>
      <c r="F10" s="50" t="s">
        <v>132</v>
      </c>
      <c r="G10" s="50" t="s">
        <v>133</v>
      </c>
      <c r="H10" s="16"/>
      <c r="I10" s="7"/>
      <c r="J10" s="8">
        <f>I10*C10/C12</f>
        <v>0</v>
      </c>
      <c r="K10" s="9"/>
    </row>
    <row r="11" spans="1:11" ht="126">
      <c r="A11" s="42">
        <v>2</v>
      </c>
      <c r="B11" s="9" t="s">
        <v>140</v>
      </c>
      <c r="C11" s="45">
        <v>40</v>
      </c>
      <c r="D11" s="32" t="s">
        <v>134</v>
      </c>
      <c r="E11" s="50" t="s">
        <v>135</v>
      </c>
      <c r="F11" s="50" t="s">
        <v>136</v>
      </c>
      <c r="G11" s="50" t="s">
        <v>137</v>
      </c>
      <c r="H11" s="16"/>
      <c r="I11" s="7"/>
      <c r="J11" s="8">
        <f>I11*C11/C12</f>
        <v>0</v>
      </c>
      <c r="K11" s="9"/>
    </row>
    <row r="12" spans="1:11" ht="18.75">
      <c r="A12" s="74" t="s">
        <v>6</v>
      </c>
      <c r="B12" s="74"/>
      <c r="C12" s="18">
        <f>SUM(C9:C11)</f>
        <v>100</v>
      </c>
      <c r="D12" s="19"/>
      <c r="E12" s="19"/>
      <c r="F12" s="19"/>
      <c r="G12" s="74"/>
      <c r="H12" s="74"/>
      <c r="I12" s="30"/>
      <c r="J12" s="20">
        <f>SUM(J9:J11)</f>
        <v>0</v>
      </c>
      <c r="K12" s="21"/>
    </row>
    <row r="13" spans="1:11" ht="18.75">
      <c r="A13" s="10"/>
      <c r="B13" s="10"/>
      <c r="C13" s="10"/>
      <c r="D13" s="10"/>
      <c r="E13" s="10"/>
      <c r="F13" s="10"/>
      <c r="G13" s="14"/>
      <c r="H13" s="14"/>
      <c r="K13" s="15"/>
    </row>
    <row r="14" spans="1:10" ht="18.75">
      <c r="A14" s="10"/>
      <c r="B14" s="10"/>
      <c r="C14" s="10"/>
      <c r="D14" s="10"/>
      <c r="E14" s="10"/>
      <c r="F14" s="10"/>
      <c r="G14" s="10"/>
      <c r="H14" s="10"/>
      <c r="I14" s="10"/>
      <c r="J14" s="11"/>
    </row>
    <row r="16" ht="18.75">
      <c r="A16" s="12" t="s">
        <v>10</v>
      </c>
    </row>
    <row r="17" spans="1:9" ht="18.75">
      <c r="A17" s="12" t="s">
        <v>7</v>
      </c>
      <c r="H17" s="13"/>
      <c r="I17" s="13"/>
    </row>
    <row r="18" ht="18.75">
      <c r="A18" s="12" t="s">
        <v>8</v>
      </c>
    </row>
  </sheetData>
  <sheetProtection/>
  <mergeCells count="8">
    <mergeCell ref="A12:B12"/>
    <mergeCell ref="G12:H12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141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44" t="s">
        <v>145</v>
      </c>
      <c r="C9" s="50">
        <v>50</v>
      </c>
      <c r="D9" s="50" t="s">
        <v>142</v>
      </c>
      <c r="E9" s="50" t="s">
        <v>143</v>
      </c>
      <c r="F9" s="50" t="s">
        <v>144</v>
      </c>
      <c r="G9" s="50" t="s">
        <v>142</v>
      </c>
      <c r="H9" s="16"/>
      <c r="I9" s="7"/>
      <c r="J9" s="8">
        <f>I9*C9/C11</f>
        <v>0</v>
      </c>
      <c r="K9" s="9"/>
    </row>
    <row r="10" spans="1:11" ht="56.25">
      <c r="A10" s="42">
        <v>2</v>
      </c>
      <c r="B10" s="44" t="s">
        <v>146</v>
      </c>
      <c r="C10" s="50">
        <v>50</v>
      </c>
      <c r="D10" s="50" t="s">
        <v>142</v>
      </c>
      <c r="E10" s="50" t="s">
        <v>143</v>
      </c>
      <c r="F10" s="50" t="s">
        <v>144</v>
      </c>
      <c r="G10" s="50" t="s">
        <v>142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147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60" t="s">
        <v>152</v>
      </c>
      <c r="C9" s="50">
        <v>50</v>
      </c>
      <c r="D9" s="50">
        <v>100</v>
      </c>
      <c r="E9" s="61">
        <v>0.9</v>
      </c>
      <c r="F9" s="61">
        <v>0.95</v>
      </c>
      <c r="G9" s="61">
        <v>1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60" t="s">
        <v>153</v>
      </c>
      <c r="C10" s="50">
        <v>50</v>
      </c>
      <c r="D10" s="50" t="s">
        <v>148</v>
      </c>
      <c r="E10" s="50" t="s">
        <v>149</v>
      </c>
      <c r="F10" s="50" t="s">
        <v>150</v>
      </c>
      <c r="G10" s="50" t="s">
        <v>151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157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59" t="s">
        <v>154</v>
      </c>
      <c r="C9" s="50">
        <v>50</v>
      </c>
      <c r="D9" s="50" t="s">
        <v>155</v>
      </c>
      <c r="E9" s="50" t="s">
        <v>360</v>
      </c>
      <c r="F9" s="50" t="s">
        <v>361</v>
      </c>
      <c r="G9" s="50" t="s">
        <v>362</v>
      </c>
      <c r="H9" s="16"/>
      <c r="I9" s="7"/>
      <c r="J9" s="8">
        <f>I9*C9/C11</f>
        <v>0</v>
      </c>
      <c r="K9" s="9"/>
    </row>
    <row r="10" spans="1:11" ht="187.5">
      <c r="A10" s="42">
        <v>2</v>
      </c>
      <c r="B10" s="57" t="s">
        <v>158</v>
      </c>
      <c r="C10" s="50">
        <v>50</v>
      </c>
      <c r="D10" s="50" t="s">
        <v>159</v>
      </c>
      <c r="E10" s="50" t="s">
        <v>160</v>
      </c>
      <c r="F10" s="50" t="s">
        <v>161</v>
      </c>
      <c r="G10" s="50" t="s">
        <v>52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6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162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59" t="s">
        <v>167</v>
      </c>
      <c r="C9" s="50">
        <v>100</v>
      </c>
      <c r="D9" s="50" t="s">
        <v>163</v>
      </c>
      <c r="E9" s="50" t="s">
        <v>164</v>
      </c>
      <c r="F9" s="50" t="s">
        <v>165</v>
      </c>
      <c r="G9" s="50" t="s">
        <v>166</v>
      </c>
      <c r="H9" s="16"/>
      <c r="I9" s="7"/>
      <c r="J9" s="8">
        <f>I9*C9/C10</f>
        <v>0</v>
      </c>
      <c r="K9" s="9"/>
    </row>
    <row r="10" spans="1:11" ht="18.75">
      <c r="A10" s="74" t="s">
        <v>6</v>
      </c>
      <c r="B10" s="74"/>
      <c r="C10" s="18">
        <f>SUM(C9:C9)</f>
        <v>100</v>
      </c>
      <c r="D10" s="19"/>
      <c r="E10" s="19"/>
      <c r="F10" s="19"/>
      <c r="G10" s="74"/>
      <c r="H10" s="74"/>
      <c r="I10" s="30"/>
      <c r="J10" s="20">
        <f>SUM(J9:J9)</f>
        <v>0</v>
      </c>
      <c r="K10" s="21"/>
    </row>
    <row r="11" spans="1:11" ht="18.75">
      <c r="A11" s="10"/>
      <c r="B11" s="10"/>
      <c r="C11" s="10"/>
      <c r="D11" s="10"/>
      <c r="E11" s="10"/>
      <c r="F11" s="10"/>
      <c r="G11" s="14"/>
      <c r="H11" s="14"/>
      <c r="K11" s="15"/>
    </row>
    <row r="12" spans="1:10" ht="18.75">
      <c r="A12" s="10"/>
      <c r="B12" s="10"/>
      <c r="C12" s="10"/>
      <c r="D12" s="10"/>
      <c r="E12" s="10"/>
      <c r="F12" s="10"/>
      <c r="G12" s="10"/>
      <c r="H12" s="10"/>
      <c r="I12" s="10"/>
      <c r="J12" s="11"/>
    </row>
    <row r="14" ht="18.75">
      <c r="A14" s="12" t="s">
        <v>10</v>
      </c>
    </row>
    <row r="15" spans="1:9" ht="18.75">
      <c r="A15" s="12" t="s">
        <v>7</v>
      </c>
      <c r="H15" s="13"/>
      <c r="I15" s="13"/>
    </row>
    <row r="16" ht="18.75">
      <c r="A16" s="12" t="s">
        <v>8</v>
      </c>
    </row>
  </sheetData>
  <sheetProtection/>
  <mergeCells count="8">
    <mergeCell ref="A10:B10"/>
    <mergeCell ref="G10:H10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176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44" t="s">
        <v>174</v>
      </c>
      <c r="C9" s="45">
        <v>50</v>
      </c>
      <c r="D9" s="45" t="s">
        <v>168</v>
      </c>
      <c r="E9" s="50" t="s">
        <v>169</v>
      </c>
      <c r="F9" s="50" t="s">
        <v>170</v>
      </c>
      <c r="G9" s="50" t="s">
        <v>168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44" t="s">
        <v>175</v>
      </c>
      <c r="C10" s="45">
        <v>50</v>
      </c>
      <c r="D10" s="45" t="s">
        <v>171</v>
      </c>
      <c r="E10" s="50" t="s">
        <v>172</v>
      </c>
      <c r="F10" s="50" t="s">
        <v>173</v>
      </c>
      <c r="G10" s="50" t="s">
        <v>171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tabSelected="1" zoomScalePageLayoutView="0" workbookViewId="0" topLeftCell="A1">
      <selection activeCell="E6" sqref="E6:G6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9.00390625" style="2" customWidth="1"/>
    <col min="5" max="5" width="9.28125" style="2" customWidth="1"/>
    <col min="6" max="6" width="9.710937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185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57" t="s">
        <v>183</v>
      </c>
      <c r="C9" s="50">
        <v>70</v>
      </c>
      <c r="D9" s="62" t="s">
        <v>177</v>
      </c>
      <c r="E9" s="50" t="s">
        <v>177</v>
      </c>
      <c r="F9" s="50" t="s">
        <v>178</v>
      </c>
      <c r="G9" s="50" t="s">
        <v>179</v>
      </c>
      <c r="H9" s="16"/>
      <c r="I9" s="7"/>
      <c r="J9" s="8">
        <f>I9*C9/C11</f>
        <v>0</v>
      </c>
      <c r="K9" s="9"/>
    </row>
    <row r="10" spans="1:11" ht="75">
      <c r="A10" s="42">
        <v>2</v>
      </c>
      <c r="B10" s="59" t="s">
        <v>184</v>
      </c>
      <c r="C10" s="50">
        <v>30</v>
      </c>
      <c r="D10" s="63" t="s">
        <v>180</v>
      </c>
      <c r="E10" s="63" t="s">
        <v>180</v>
      </c>
      <c r="F10" s="63" t="s">
        <v>181</v>
      </c>
      <c r="G10" s="63" t="s">
        <v>182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480314960629921" right="0.11811023622047245" top="0.7480314960629921" bottom="0.5118110236220472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186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60" t="s">
        <v>193</v>
      </c>
      <c r="C9" s="50">
        <v>50</v>
      </c>
      <c r="D9" s="58" t="s">
        <v>187</v>
      </c>
      <c r="E9" s="58" t="s">
        <v>188</v>
      </c>
      <c r="F9" s="58" t="s">
        <v>189</v>
      </c>
      <c r="G9" s="58" t="s">
        <v>187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60" t="s">
        <v>194</v>
      </c>
      <c r="C10" s="50">
        <v>50</v>
      </c>
      <c r="D10" s="50" t="s">
        <v>190</v>
      </c>
      <c r="E10" s="50" t="s">
        <v>191</v>
      </c>
      <c r="F10" s="50" t="s">
        <v>192</v>
      </c>
      <c r="G10" s="50" t="s">
        <v>190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205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157.5">
      <c r="A9" s="42">
        <v>1</v>
      </c>
      <c r="B9" s="57" t="s">
        <v>203</v>
      </c>
      <c r="C9" s="50">
        <v>70</v>
      </c>
      <c r="D9" s="31" t="s">
        <v>195</v>
      </c>
      <c r="E9" s="50" t="s">
        <v>196</v>
      </c>
      <c r="F9" s="50" t="s">
        <v>197</v>
      </c>
      <c r="G9" s="50" t="s">
        <v>198</v>
      </c>
      <c r="H9" s="16"/>
      <c r="I9" s="7"/>
      <c r="J9" s="8">
        <f>I9*C9/C11</f>
        <v>0</v>
      </c>
      <c r="K9" s="9"/>
    </row>
    <row r="10" spans="1:11" ht="141.75">
      <c r="A10" s="42">
        <v>2</v>
      </c>
      <c r="B10" s="59" t="s">
        <v>204</v>
      </c>
      <c r="C10" s="50">
        <v>30</v>
      </c>
      <c r="D10" s="31" t="s">
        <v>199</v>
      </c>
      <c r="E10" s="50" t="s">
        <v>200</v>
      </c>
      <c r="F10" s="50" t="s">
        <v>201</v>
      </c>
      <c r="G10" s="50" t="s">
        <v>202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38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44" t="s">
        <v>47</v>
      </c>
      <c r="C9" s="45">
        <v>50</v>
      </c>
      <c r="D9" s="46" t="s">
        <v>39</v>
      </c>
      <c r="E9" s="46" t="s">
        <v>40</v>
      </c>
      <c r="F9" s="46" t="s">
        <v>41</v>
      </c>
      <c r="G9" s="46" t="s">
        <v>42</v>
      </c>
      <c r="H9" s="16"/>
      <c r="I9" s="7"/>
      <c r="J9" s="8">
        <f>I9*C9/C11</f>
        <v>0</v>
      </c>
      <c r="K9" s="9"/>
    </row>
    <row r="10" spans="1:11" ht="187.5">
      <c r="A10" s="42">
        <v>2</v>
      </c>
      <c r="B10" s="44" t="s">
        <v>48</v>
      </c>
      <c r="C10" s="45">
        <v>50</v>
      </c>
      <c r="D10" s="46" t="s">
        <v>43</v>
      </c>
      <c r="E10" s="46" t="s">
        <v>44</v>
      </c>
      <c r="F10" s="46" t="s">
        <v>45</v>
      </c>
      <c r="G10" s="46" t="s">
        <v>46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210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57" t="s">
        <v>208</v>
      </c>
      <c r="C9" s="50">
        <v>50</v>
      </c>
      <c r="D9" s="50" t="s">
        <v>206</v>
      </c>
      <c r="E9" s="50" t="s">
        <v>363</v>
      </c>
      <c r="F9" s="50" t="s">
        <v>206</v>
      </c>
      <c r="G9" s="50" t="s">
        <v>364</v>
      </c>
      <c r="H9" s="16"/>
      <c r="I9" s="7"/>
      <c r="J9" s="8">
        <f>I9*C9/C11</f>
        <v>0</v>
      </c>
      <c r="K9" s="9"/>
    </row>
    <row r="10" spans="1:11" ht="56.25">
      <c r="A10" s="42">
        <v>2</v>
      </c>
      <c r="B10" s="57" t="s">
        <v>209</v>
      </c>
      <c r="C10" s="50">
        <v>50</v>
      </c>
      <c r="D10" s="50" t="s">
        <v>207</v>
      </c>
      <c r="E10" s="50" t="s">
        <v>365</v>
      </c>
      <c r="F10" s="50" t="s">
        <v>207</v>
      </c>
      <c r="G10" s="50" t="s">
        <v>291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6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224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60" t="s">
        <v>223</v>
      </c>
      <c r="C9" s="58">
        <v>50</v>
      </c>
      <c r="D9" s="50" t="s">
        <v>54</v>
      </c>
      <c r="E9" s="50" t="s">
        <v>211</v>
      </c>
      <c r="F9" s="50" t="s">
        <v>54</v>
      </c>
      <c r="G9" s="50" t="s">
        <v>212</v>
      </c>
      <c r="H9" s="16"/>
      <c r="I9" s="7"/>
      <c r="J9" s="8">
        <f>I9*C9/C14</f>
        <v>0</v>
      </c>
      <c r="K9" s="9"/>
    </row>
    <row r="10" spans="1:11" ht="18.75">
      <c r="A10" s="42">
        <v>2</v>
      </c>
      <c r="B10" s="60" t="s">
        <v>222</v>
      </c>
      <c r="C10" s="58">
        <v>50</v>
      </c>
      <c r="D10" s="64"/>
      <c r="E10" s="64"/>
      <c r="F10" s="64"/>
      <c r="G10" s="64"/>
      <c r="H10" s="16"/>
      <c r="I10" s="41">
        <f>I13</f>
        <v>0</v>
      </c>
      <c r="J10" s="8">
        <f>I10*C10/C14</f>
        <v>0</v>
      </c>
      <c r="K10" s="9"/>
    </row>
    <row r="11" spans="1:11" ht="37.5">
      <c r="A11" s="42"/>
      <c r="B11" s="60" t="s">
        <v>213</v>
      </c>
      <c r="C11" s="64"/>
      <c r="D11" s="50" t="s">
        <v>90</v>
      </c>
      <c r="E11" s="50" t="s">
        <v>214</v>
      </c>
      <c r="F11" s="50" t="s">
        <v>207</v>
      </c>
      <c r="G11" s="50" t="s">
        <v>215</v>
      </c>
      <c r="H11" s="16"/>
      <c r="I11" s="7"/>
      <c r="J11" s="8"/>
      <c r="K11" s="9"/>
    </row>
    <row r="12" spans="1:11" ht="37.5">
      <c r="A12" s="42"/>
      <c r="B12" s="60" t="s">
        <v>216</v>
      </c>
      <c r="C12" s="64"/>
      <c r="D12" s="50" t="s">
        <v>52</v>
      </c>
      <c r="E12" s="50" t="s">
        <v>217</v>
      </c>
      <c r="F12" s="50" t="s">
        <v>156</v>
      </c>
      <c r="G12" s="50" t="s">
        <v>218</v>
      </c>
      <c r="H12" s="16"/>
      <c r="I12" s="7"/>
      <c r="J12" s="8"/>
      <c r="K12" s="9"/>
    </row>
    <row r="13" spans="1:11" ht="37.5">
      <c r="A13" s="42"/>
      <c r="B13" s="65" t="s">
        <v>219</v>
      </c>
      <c r="C13" s="64"/>
      <c r="D13" s="50" t="s">
        <v>54</v>
      </c>
      <c r="E13" s="50" t="s">
        <v>211</v>
      </c>
      <c r="F13" s="50" t="s">
        <v>220</v>
      </c>
      <c r="G13" s="50" t="s">
        <v>221</v>
      </c>
      <c r="H13" s="16"/>
      <c r="I13" s="41">
        <f>SUM(I11:I12)/2</f>
        <v>0</v>
      </c>
      <c r="J13" s="8"/>
      <c r="K13" s="9"/>
    </row>
    <row r="14" spans="1:11" ht="18.75">
      <c r="A14" s="74" t="s">
        <v>6</v>
      </c>
      <c r="B14" s="74"/>
      <c r="C14" s="18">
        <f>SUM(C9:C13)</f>
        <v>100</v>
      </c>
      <c r="D14" s="19"/>
      <c r="E14" s="19"/>
      <c r="F14" s="19"/>
      <c r="G14" s="74"/>
      <c r="H14" s="74"/>
      <c r="I14" s="30"/>
      <c r="J14" s="20">
        <f>SUM(J9:J13)</f>
        <v>0</v>
      </c>
      <c r="K14" s="21"/>
    </row>
    <row r="15" spans="1:11" ht="18.75">
      <c r="A15" s="10"/>
      <c r="B15" s="10"/>
      <c r="C15" s="10"/>
      <c r="D15" s="10"/>
      <c r="E15" s="10"/>
      <c r="F15" s="10"/>
      <c r="G15" s="14"/>
      <c r="H15" s="14"/>
      <c r="K15" s="15"/>
    </row>
    <row r="16" spans="1:10" ht="18.75">
      <c r="A16" s="10"/>
      <c r="B16" s="10"/>
      <c r="C16" s="10"/>
      <c r="D16" s="10"/>
      <c r="E16" s="10"/>
      <c r="F16" s="10"/>
      <c r="G16" s="10"/>
      <c r="H16" s="10"/>
      <c r="I16" s="10"/>
      <c r="J16" s="11"/>
    </row>
    <row r="18" ht="18.75">
      <c r="A18" s="12" t="s">
        <v>10</v>
      </c>
    </row>
    <row r="19" spans="1:9" ht="18.75">
      <c r="A19" s="12" t="s">
        <v>7</v>
      </c>
      <c r="H19" s="13"/>
      <c r="I19" s="13"/>
    </row>
    <row r="20" ht="18.75">
      <c r="A20" s="12" t="s">
        <v>8</v>
      </c>
    </row>
    <row r="30" spans="8:12" ht="18.75">
      <c r="H30" s="15"/>
      <c r="I30" s="15"/>
      <c r="J30" s="15"/>
      <c r="K30" s="15"/>
      <c r="L30" s="15"/>
    </row>
    <row r="31" spans="8:12" ht="18.75">
      <c r="H31" s="15"/>
      <c r="I31" s="33"/>
      <c r="J31" s="34"/>
      <c r="K31" s="34"/>
      <c r="L31" s="34"/>
    </row>
    <row r="32" spans="8:12" ht="18.75">
      <c r="H32" s="15"/>
      <c r="I32" s="33"/>
      <c r="J32" s="34"/>
      <c r="K32" s="35"/>
      <c r="L32" s="35"/>
    </row>
    <row r="33" spans="8:12" ht="18.75">
      <c r="H33" s="15"/>
      <c r="I33" s="33"/>
      <c r="J33" s="35"/>
      <c r="K33" s="34"/>
      <c r="L33" s="34"/>
    </row>
    <row r="34" spans="8:12" ht="18.75">
      <c r="H34" s="15"/>
      <c r="I34" s="33"/>
      <c r="J34" s="35"/>
      <c r="K34" s="34"/>
      <c r="L34" s="34"/>
    </row>
    <row r="35" spans="8:12" ht="18.75">
      <c r="H35" s="15"/>
      <c r="I35" s="36"/>
      <c r="J35" s="35"/>
      <c r="K35" s="34"/>
      <c r="L35" s="34"/>
    </row>
    <row r="36" spans="8:12" ht="18.75">
      <c r="H36" s="15"/>
      <c r="I36" s="15"/>
      <c r="J36" s="15"/>
      <c r="K36" s="15"/>
      <c r="L36" s="15"/>
    </row>
  </sheetData>
  <sheetProtection/>
  <mergeCells count="8">
    <mergeCell ref="A14:B14"/>
    <mergeCell ref="G14:H14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231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9" t="s">
        <v>229</v>
      </c>
      <c r="C9" s="45">
        <v>50</v>
      </c>
      <c r="D9" s="46" t="s">
        <v>50</v>
      </c>
      <c r="E9" s="50" t="s">
        <v>225</v>
      </c>
      <c r="F9" s="50" t="s">
        <v>156</v>
      </c>
      <c r="G9" s="50" t="s">
        <v>53</v>
      </c>
      <c r="H9" s="16"/>
      <c r="I9" s="7"/>
      <c r="J9" s="8">
        <f>I9*C9/C11</f>
        <v>0</v>
      </c>
      <c r="K9" s="9"/>
    </row>
    <row r="10" spans="1:11" ht="93.75">
      <c r="A10" s="42">
        <v>2</v>
      </c>
      <c r="B10" s="44" t="s">
        <v>230</v>
      </c>
      <c r="C10" s="45">
        <v>50</v>
      </c>
      <c r="D10" s="46" t="s">
        <v>50</v>
      </c>
      <c r="E10" s="50" t="s">
        <v>226</v>
      </c>
      <c r="F10" s="50" t="s">
        <v>227</v>
      </c>
      <c r="G10" s="50" t="s">
        <v>228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8.28125" style="2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421875" style="2" bestFit="1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259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60" t="s">
        <v>256</v>
      </c>
      <c r="C9" s="58">
        <v>50</v>
      </c>
      <c r="D9" s="64"/>
      <c r="E9" s="64"/>
      <c r="F9" s="64"/>
      <c r="G9" s="64"/>
      <c r="H9" s="16"/>
      <c r="I9" s="41">
        <f>SUM(I10:I13)/4</f>
        <v>0</v>
      </c>
      <c r="J9" s="8">
        <f>I9*C9/C16</f>
        <v>0</v>
      </c>
      <c r="K9" s="9"/>
    </row>
    <row r="10" spans="1:11" ht="37.5">
      <c r="A10" s="42"/>
      <c r="B10" s="60" t="s">
        <v>232</v>
      </c>
      <c r="C10" s="58">
        <v>12.5</v>
      </c>
      <c r="D10" s="58" t="s">
        <v>233</v>
      </c>
      <c r="E10" s="58" t="s">
        <v>234</v>
      </c>
      <c r="F10" s="58" t="s">
        <v>233</v>
      </c>
      <c r="G10" s="58" t="s">
        <v>235</v>
      </c>
      <c r="H10" s="16"/>
      <c r="I10" s="7"/>
      <c r="J10" s="8">
        <f>I10*C10/C16</f>
        <v>0</v>
      </c>
      <c r="K10" s="9"/>
    </row>
    <row r="11" spans="1:11" ht="37.5">
      <c r="A11" s="42"/>
      <c r="B11" s="60" t="s">
        <v>236</v>
      </c>
      <c r="C11" s="58">
        <v>12.5</v>
      </c>
      <c r="D11" s="58" t="s">
        <v>237</v>
      </c>
      <c r="E11" s="58" t="s">
        <v>238</v>
      </c>
      <c r="F11" s="58" t="s">
        <v>237</v>
      </c>
      <c r="G11" s="58" t="s">
        <v>239</v>
      </c>
      <c r="H11" s="16"/>
      <c r="I11" s="7"/>
      <c r="J11" s="8">
        <f>I11*C11/C16</f>
        <v>0</v>
      </c>
      <c r="K11" s="9"/>
    </row>
    <row r="12" spans="1:11" ht="37.5">
      <c r="A12" s="42"/>
      <c r="B12" s="60" t="s">
        <v>240</v>
      </c>
      <c r="C12" s="58">
        <v>12.5</v>
      </c>
      <c r="D12" s="58" t="s">
        <v>241</v>
      </c>
      <c r="E12" s="58" t="s">
        <v>242</v>
      </c>
      <c r="F12" s="58" t="s">
        <v>241</v>
      </c>
      <c r="G12" s="58" t="s">
        <v>243</v>
      </c>
      <c r="H12" s="16"/>
      <c r="I12" s="7"/>
      <c r="J12" s="8">
        <f>I12*C12/C16</f>
        <v>0</v>
      </c>
      <c r="K12" s="9"/>
    </row>
    <row r="13" spans="1:11" ht="37.5">
      <c r="A13" s="42"/>
      <c r="B13" s="60" t="s">
        <v>244</v>
      </c>
      <c r="C13" s="58">
        <v>12.5</v>
      </c>
      <c r="D13" s="58" t="s">
        <v>245</v>
      </c>
      <c r="E13" s="58" t="s">
        <v>246</v>
      </c>
      <c r="F13" s="58" t="s">
        <v>245</v>
      </c>
      <c r="G13" s="58" t="s">
        <v>247</v>
      </c>
      <c r="H13" s="16"/>
      <c r="I13" s="7"/>
      <c r="J13" s="8">
        <f>I13*C13/C16</f>
        <v>0</v>
      </c>
      <c r="K13" s="9"/>
    </row>
    <row r="14" spans="1:11" ht="56.25">
      <c r="A14" s="42">
        <v>2</v>
      </c>
      <c r="B14" s="57" t="s">
        <v>257</v>
      </c>
      <c r="C14" s="50">
        <v>25</v>
      </c>
      <c r="D14" s="50" t="s">
        <v>248</v>
      </c>
      <c r="E14" s="50" t="s">
        <v>249</v>
      </c>
      <c r="F14" s="50" t="s">
        <v>250</v>
      </c>
      <c r="G14" s="50" t="s">
        <v>251</v>
      </c>
      <c r="H14" s="16"/>
      <c r="I14" s="7"/>
      <c r="J14" s="8">
        <f>I14*C14/C16</f>
        <v>0</v>
      </c>
      <c r="K14" s="9"/>
    </row>
    <row r="15" spans="1:11" ht="93.75">
      <c r="A15" s="42">
        <v>3</v>
      </c>
      <c r="B15" s="57" t="s">
        <v>258</v>
      </c>
      <c r="C15" s="50">
        <v>25</v>
      </c>
      <c r="D15" s="50" t="s">
        <v>252</v>
      </c>
      <c r="E15" s="50" t="s">
        <v>253</v>
      </c>
      <c r="F15" s="50" t="s">
        <v>254</v>
      </c>
      <c r="G15" s="50" t="s">
        <v>255</v>
      </c>
      <c r="H15" s="16"/>
      <c r="I15" s="7"/>
      <c r="J15" s="8">
        <f>I15*C15/C16</f>
        <v>0</v>
      </c>
      <c r="K15" s="9"/>
    </row>
    <row r="16" spans="1:11" ht="18.75">
      <c r="A16" s="74" t="s">
        <v>6</v>
      </c>
      <c r="B16" s="74"/>
      <c r="C16" s="18">
        <f>SUM(C9,C14,C15)</f>
        <v>100</v>
      </c>
      <c r="D16" s="19"/>
      <c r="E16" s="19"/>
      <c r="F16" s="19"/>
      <c r="G16" s="74"/>
      <c r="H16" s="74"/>
      <c r="I16" s="30"/>
      <c r="J16" s="20">
        <f>SUM(J9,J14,J15)</f>
        <v>0</v>
      </c>
      <c r="K16" s="21"/>
    </row>
    <row r="17" spans="1:11" ht="18.75">
      <c r="A17" s="10"/>
      <c r="B17" s="10"/>
      <c r="C17" s="10"/>
      <c r="D17" s="10"/>
      <c r="E17" s="10"/>
      <c r="F17" s="10"/>
      <c r="G17" s="14"/>
      <c r="H17" s="14"/>
      <c r="K17" s="15"/>
    </row>
    <row r="18" spans="1:10" ht="18.75">
      <c r="A18" s="10"/>
      <c r="B18" s="10"/>
      <c r="C18" s="10"/>
      <c r="D18" s="10"/>
      <c r="E18" s="10"/>
      <c r="F18" s="10"/>
      <c r="G18" s="10"/>
      <c r="H18" s="10"/>
      <c r="I18" s="10"/>
      <c r="J18" s="11"/>
    </row>
    <row r="20" ht="18.75">
      <c r="A20" s="12" t="s">
        <v>10</v>
      </c>
    </row>
    <row r="21" spans="1:9" ht="18.75">
      <c r="A21" s="12" t="s">
        <v>7</v>
      </c>
      <c r="H21" s="13"/>
      <c r="I21" s="13"/>
    </row>
    <row r="22" ht="18.75">
      <c r="A22" s="12" t="s">
        <v>8</v>
      </c>
    </row>
  </sheetData>
  <sheetProtection/>
  <mergeCells count="8">
    <mergeCell ref="A16:B16"/>
    <mergeCell ref="G16:H16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267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57" t="s">
        <v>265</v>
      </c>
      <c r="C9" s="50">
        <v>70</v>
      </c>
      <c r="D9" s="50" t="s">
        <v>260</v>
      </c>
      <c r="E9" s="50" t="s">
        <v>261</v>
      </c>
      <c r="F9" s="50" t="s">
        <v>260</v>
      </c>
      <c r="G9" s="50" t="s">
        <v>366</v>
      </c>
      <c r="H9" s="16"/>
      <c r="I9" s="7"/>
      <c r="J9" s="8">
        <f>I9*C9/C11</f>
        <v>0</v>
      </c>
      <c r="K9" s="9"/>
    </row>
    <row r="10" spans="1:11" ht="131.25">
      <c r="A10" s="42">
        <v>2</v>
      </c>
      <c r="B10" s="57" t="s">
        <v>266</v>
      </c>
      <c r="C10" s="50">
        <v>30</v>
      </c>
      <c r="D10" s="50" t="s">
        <v>262</v>
      </c>
      <c r="E10" s="50" t="s">
        <v>367</v>
      </c>
      <c r="F10" s="50" t="s">
        <v>263</v>
      </c>
      <c r="G10" s="50" t="s">
        <v>264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4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280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59" t="s">
        <v>278</v>
      </c>
      <c r="C9" s="50">
        <v>50</v>
      </c>
      <c r="D9" s="64"/>
      <c r="E9" s="64"/>
      <c r="F9" s="64"/>
      <c r="G9" s="64"/>
      <c r="H9" s="16"/>
      <c r="I9" s="41">
        <f>SUM(I10:I11)/2</f>
        <v>0</v>
      </c>
      <c r="J9" s="8">
        <f>I9*C9/C13</f>
        <v>0</v>
      </c>
      <c r="K9" s="9"/>
    </row>
    <row r="10" spans="1:11" ht="93.75">
      <c r="A10" s="42"/>
      <c r="B10" s="59" t="s">
        <v>268</v>
      </c>
      <c r="C10" s="64"/>
      <c r="D10" s="50" t="s">
        <v>269</v>
      </c>
      <c r="E10" s="50" t="s">
        <v>270</v>
      </c>
      <c r="F10" s="50" t="s">
        <v>271</v>
      </c>
      <c r="G10" s="50" t="s">
        <v>272</v>
      </c>
      <c r="H10" s="16"/>
      <c r="I10" s="7"/>
      <c r="J10" s="8"/>
      <c r="K10" s="9"/>
    </row>
    <row r="11" spans="1:11" ht="56.25">
      <c r="A11" s="42"/>
      <c r="B11" s="59" t="s">
        <v>273</v>
      </c>
      <c r="C11" s="64"/>
      <c r="D11" s="50" t="s">
        <v>274</v>
      </c>
      <c r="E11" s="50" t="s">
        <v>270</v>
      </c>
      <c r="F11" s="50" t="s">
        <v>271</v>
      </c>
      <c r="G11" s="50" t="s">
        <v>272</v>
      </c>
      <c r="H11" s="16"/>
      <c r="I11" s="7"/>
      <c r="J11" s="8"/>
      <c r="K11" s="9"/>
    </row>
    <row r="12" spans="1:11" ht="37.5">
      <c r="A12" s="42">
        <v>2</v>
      </c>
      <c r="B12" s="59" t="s">
        <v>279</v>
      </c>
      <c r="C12" s="50">
        <v>50</v>
      </c>
      <c r="D12" s="50" t="s">
        <v>275</v>
      </c>
      <c r="E12" s="50" t="s">
        <v>276</v>
      </c>
      <c r="F12" s="50" t="s">
        <v>277</v>
      </c>
      <c r="G12" s="50" t="s">
        <v>275</v>
      </c>
      <c r="H12" s="16"/>
      <c r="I12" s="7"/>
      <c r="J12" s="8">
        <f>I12*C12/C13</f>
        <v>0</v>
      </c>
      <c r="K12" s="9"/>
    </row>
    <row r="13" spans="1:11" ht="18.75">
      <c r="A13" s="74" t="s">
        <v>6</v>
      </c>
      <c r="B13" s="74"/>
      <c r="C13" s="18">
        <f>SUM(C9:C12)</f>
        <v>100</v>
      </c>
      <c r="D13" s="19"/>
      <c r="E13" s="19"/>
      <c r="F13" s="19"/>
      <c r="G13" s="74"/>
      <c r="H13" s="74"/>
      <c r="I13" s="30"/>
      <c r="J13" s="20">
        <f>SUM(J9:J12)</f>
        <v>0</v>
      </c>
      <c r="K13" s="21"/>
    </row>
    <row r="14" spans="1:11" ht="18.75">
      <c r="A14" s="10"/>
      <c r="B14" s="10"/>
      <c r="C14" s="10"/>
      <c r="D14" s="10"/>
      <c r="E14" s="10"/>
      <c r="F14" s="10"/>
      <c r="G14" s="14"/>
      <c r="H14" s="14"/>
      <c r="K14" s="15"/>
    </row>
    <row r="15" spans="1:10" ht="18.75">
      <c r="A15" s="10"/>
      <c r="B15" s="10"/>
      <c r="C15" s="10"/>
      <c r="D15" s="10"/>
      <c r="E15" s="10"/>
      <c r="F15" s="10"/>
      <c r="G15" s="10"/>
      <c r="H15" s="10"/>
      <c r="I15" s="10"/>
      <c r="J15" s="11"/>
    </row>
    <row r="17" ht="18.75">
      <c r="A17" s="12" t="s">
        <v>10</v>
      </c>
    </row>
    <row r="18" spans="1:9" ht="18.75">
      <c r="A18" s="12" t="s">
        <v>7</v>
      </c>
      <c r="H18" s="13"/>
      <c r="I18" s="13"/>
    </row>
    <row r="19" ht="18.75">
      <c r="A19" s="12" t="s">
        <v>8</v>
      </c>
    </row>
    <row r="21" spans="8:12" ht="18.75">
      <c r="H21" s="33"/>
      <c r="I21" s="34"/>
      <c r="J21" s="35"/>
      <c r="K21" s="35"/>
      <c r="L21" s="35"/>
    </row>
    <row r="22" spans="8:12" ht="18.75">
      <c r="H22" s="33"/>
      <c r="I22" s="35"/>
      <c r="J22" s="34"/>
      <c r="K22" s="37"/>
      <c r="L22" s="37"/>
    </row>
    <row r="23" spans="8:12" ht="18.75">
      <c r="H23" s="33"/>
      <c r="I23" s="35"/>
      <c r="J23" s="34"/>
      <c r="K23" s="34"/>
      <c r="L23" s="34"/>
    </row>
    <row r="24" spans="8:12" ht="18.75">
      <c r="H24" s="33"/>
      <c r="I24" s="34"/>
      <c r="J24" s="34"/>
      <c r="K24" s="34"/>
      <c r="L24" s="34"/>
    </row>
  </sheetData>
  <sheetProtection/>
  <mergeCells count="8">
    <mergeCell ref="A13:B13"/>
    <mergeCell ref="G13:H13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288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44" t="s">
        <v>297</v>
      </c>
      <c r="C9" s="45">
        <v>50</v>
      </c>
      <c r="D9" s="50" t="s">
        <v>281</v>
      </c>
      <c r="E9" s="50" t="s">
        <v>282</v>
      </c>
      <c r="F9" s="50" t="s">
        <v>283</v>
      </c>
      <c r="G9" s="50" t="s">
        <v>281</v>
      </c>
      <c r="H9" s="16"/>
      <c r="I9" s="7"/>
      <c r="J9" s="8">
        <f>I9*C9/C11</f>
        <v>0</v>
      </c>
      <c r="K9" s="9"/>
    </row>
    <row r="10" spans="1:11" ht="236.25">
      <c r="A10" s="17">
        <v>2</v>
      </c>
      <c r="B10" s="44" t="s">
        <v>296</v>
      </c>
      <c r="C10" s="45">
        <v>50</v>
      </c>
      <c r="D10" s="31" t="s">
        <v>284</v>
      </c>
      <c r="E10" s="31" t="s">
        <v>285</v>
      </c>
      <c r="F10" s="31" t="s">
        <v>286</v>
      </c>
      <c r="G10" s="31" t="s">
        <v>287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300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150">
      <c r="A9" s="42">
        <v>1</v>
      </c>
      <c r="B9" s="44" t="s">
        <v>298</v>
      </c>
      <c r="C9" s="45">
        <v>80</v>
      </c>
      <c r="D9" s="50" t="s">
        <v>289</v>
      </c>
      <c r="E9" s="50" t="s">
        <v>290</v>
      </c>
      <c r="F9" s="50" t="s">
        <v>207</v>
      </c>
      <c r="G9" s="50" t="s">
        <v>291</v>
      </c>
      <c r="H9" s="16"/>
      <c r="I9" s="7"/>
      <c r="J9" s="8">
        <f>I9*C9/C11</f>
        <v>0</v>
      </c>
      <c r="K9" s="9"/>
    </row>
    <row r="10" spans="1:11" ht="206.25">
      <c r="A10" s="42">
        <v>2</v>
      </c>
      <c r="B10" s="44" t="s">
        <v>299</v>
      </c>
      <c r="C10" s="45">
        <v>20</v>
      </c>
      <c r="D10" s="50" t="s">
        <v>292</v>
      </c>
      <c r="E10" s="50" t="s">
        <v>293</v>
      </c>
      <c r="F10" s="50" t="s">
        <v>294</v>
      </c>
      <c r="G10" s="50" t="s">
        <v>295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1.00390625" style="2" customWidth="1"/>
    <col min="3" max="3" width="6.421875" style="2" bestFit="1" customWidth="1"/>
    <col min="4" max="7" width="10.42187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8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309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409.5">
      <c r="A9" s="42">
        <v>1</v>
      </c>
      <c r="B9" s="44" t="s">
        <v>308</v>
      </c>
      <c r="C9" s="45">
        <v>35</v>
      </c>
      <c r="D9" s="66" t="s">
        <v>301</v>
      </c>
      <c r="E9" s="66" t="s">
        <v>302</v>
      </c>
      <c r="F9" s="66" t="s">
        <v>303</v>
      </c>
      <c r="G9" s="66" t="s">
        <v>304</v>
      </c>
      <c r="H9" s="16"/>
      <c r="I9" s="7"/>
      <c r="J9" s="8">
        <f>I9*C9/C12</f>
        <v>0</v>
      </c>
      <c r="K9" s="9"/>
    </row>
    <row r="10" spans="1:11" ht="141.75">
      <c r="A10" s="42">
        <v>2</v>
      </c>
      <c r="B10" s="44" t="s">
        <v>307</v>
      </c>
      <c r="C10" s="45">
        <v>30</v>
      </c>
      <c r="D10" s="31" t="s">
        <v>305</v>
      </c>
      <c r="E10" s="31" t="s">
        <v>368</v>
      </c>
      <c r="F10" s="31" t="s">
        <v>369</v>
      </c>
      <c r="G10" s="31" t="s">
        <v>306</v>
      </c>
      <c r="H10" s="16"/>
      <c r="I10" s="7"/>
      <c r="J10" s="8"/>
      <c r="K10" s="9"/>
    </row>
    <row r="11" spans="1:11" ht="93.75">
      <c r="A11" s="42">
        <v>3</v>
      </c>
      <c r="B11" s="44" t="s">
        <v>370</v>
      </c>
      <c r="C11" s="50">
        <v>35</v>
      </c>
      <c r="D11" s="50" t="s">
        <v>156</v>
      </c>
      <c r="E11" s="50" t="s">
        <v>54</v>
      </c>
      <c r="F11" s="50" t="s">
        <v>156</v>
      </c>
      <c r="G11" s="50" t="s">
        <v>53</v>
      </c>
      <c r="H11" s="16"/>
      <c r="I11" s="7"/>
      <c r="J11" s="8">
        <f>I11*C11/C12</f>
        <v>0</v>
      </c>
      <c r="K11" s="9"/>
    </row>
    <row r="12" spans="1:11" ht="18.75">
      <c r="A12" s="74" t="s">
        <v>6</v>
      </c>
      <c r="B12" s="74"/>
      <c r="C12" s="18">
        <f>SUM(C9:C11)</f>
        <v>100</v>
      </c>
      <c r="D12" s="19"/>
      <c r="E12" s="19"/>
      <c r="F12" s="19"/>
      <c r="G12" s="74"/>
      <c r="H12" s="74"/>
      <c r="I12" s="30"/>
      <c r="J12" s="20">
        <f>SUM(J9:J11)</f>
        <v>0</v>
      </c>
      <c r="K12" s="21"/>
    </row>
    <row r="13" spans="1:11" ht="18.75">
      <c r="A13" s="67"/>
      <c r="B13" s="67"/>
      <c r="C13" s="68"/>
      <c r="D13" s="69"/>
      <c r="E13" s="69"/>
      <c r="F13" s="69"/>
      <c r="G13" s="67"/>
      <c r="H13" s="67"/>
      <c r="I13" s="67"/>
      <c r="J13" s="70"/>
      <c r="K13" s="71"/>
    </row>
    <row r="14" spans="1:11" ht="18.75">
      <c r="A14" s="10"/>
      <c r="B14" s="10"/>
      <c r="C14" s="10"/>
      <c r="D14" s="10"/>
      <c r="E14" s="10"/>
      <c r="F14" s="10"/>
      <c r="G14" s="14"/>
      <c r="H14" s="14"/>
      <c r="K14" s="15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2:B12"/>
    <mergeCell ref="G12:H12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28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59" t="s">
        <v>313</v>
      </c>
      <c r="C9" s="50">
        <v>40</v>
      </c>
      <c r="D9" s="50" t="s">
        <v>11</v>
      </c>
      <c r="E9" s="50" t="s">
        <v>310</v>
      </c>
      <c r="F9" s="50" t="s">
        <v>311</v>
      </c>
      <c r="G9" s="50" t="s">
        <v>11</v>
      </c>
      <c r="H9" s="16"/>
      <c r="I9" s="7"/>
      <c r="J9" s="8">
        <f>I9*C9/C12</f>
        <v>0</v>
      </c>
      <c r="K9" s="9"/>
    </row>
    <row r="10" spans="1:11" ht="37.5">
      <c r="A10" s="42">
        <v>2</v>
      </c>
      <c r="B10" s="57" t="s">
        <v>14</v>
      </c>
      <c r="C10" s="50">
        <v>30</v>
      </c>
      <c r="D10" s="50" t="s">
        <v>18</v>
      </c>
      <c r="E10" s="50" t="s">
        <v>16</v>
      </c>
      <c r="F10" s="50" t="s">
        <v>17</v>
      </c>
      <c r="G10" s="50" t="s">
        <v>18</v>
      </c>
      <c r="H10" s="16"/>
      <c r="I10" s="7"/>
      <c r="J10" s="8">
        <f>I10*C10/C12</f>
        <v>0</v>
      </c>
      <c r="K10" s="9"/>
    </row>
    <row r="11" spans="1:11" ht="56.25">
      <c r="A11" s="42">
        <v>3</v>
      </c>
      <c r="B11" s="57" t="s">
        <v>314</v>
      </c>
      <c r="C11" s="50">
        <v>30</v>
      </c>
      <c r="D11" s="50" t="s">
        <v>15</v>
      </c>
      <c r="E11" s="50" t="s">
        <v>19</v>
      </c>
      <c r="F11" s="50" t="s">
        <v>312</v>
      </c>
      <c r="G11" s="50" t="s">
        <v>15</v>
      </c>
      <c r="H11" s="16"/>
      <c r="I11" s="7"/>
      <c r="J11" s="8">
        <f>I11*C11/C12</f>
        <v>0</v>
      </c>
      <c r="K11" s="9"/>
    </row>
    <row r="12" spans="1:11" ht="18.75">
      <c r="A12" s="74" t="s">
        <v>6</v>
      </c>
      <c r="B12" s="74"/>
      <c r="C12" s="18">
        <f>SUM(C9:C11)</f>
        <v>100</v>
      </c>
      <c r="D12" s="19"/>
      <c r="E12" s="19"/>
      <c r="F12" s="19"/>
      <c r="G12" s="74"/>
      <c r="H12" s="74"/>
      <c r="I12" s="30"/>
      <c r="J12" s="20">
        <f>SUM(J9:J11)</f>
        <v>0</v>
      </c>
      <c r="K12" s="21"/>
    </row>
    <row r="13" spans="1:11" ht="18.75">
      <c r="A13" s="10"/>
      <c r="B13" s="10"/>
      <c r="C13" s="10"/>
      <c r="D13" s="10"/>
      <c r="E13" s="10"/>
      <c r="F13" s="10"/>
      <c r="G13" s="14"/>
      <c r="H13" s="14"/>
      <c r="K13" s="15"/>
    </row>
    <row r="14" spans="1:10" ht="18.75">
      <c r="A14" s="10"/>
      <c r="B14" s="10"/>
      <c r="C14" s="10"/>
      <c r="D14" s="10"/>
      <c r="E14" s="10"/>
      <c r="F14" s="10"/>
      <c r="G14" s="10"/>
      <c r="H14" s="10"/>
      <c r="I14" s="10"/>
      <c r="J14" s="11"/>
    </row>
    <row r="16" ht="18.75">
      <c r="A16" s="12" t="s">
        <v>10</v>
      </c>
    </row>
    <row r="17" spans="1:9" ht="18.75">
      <c r="A17" s="12" t="s">
        <v>7</v>
      </c>
      <c r="H17" s="13"/>
      <c r="I17" s="13"/>
    </row>
    <row r="18" ht="18.75">
      <c r="A18" s="12" t="s">
        <v>8</v>
      </c>
    </row>
  </sheetData>
  <sheetProtection/>
  <mergeCells count="8">
    <mergeCell ref="A12:B12"/>
    <mergeCell ref="G12:H12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49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9" t="s">
        <v>57</v>
      </c>
      <c r="C9" s="45">
        <v>50</v>
      </c>
      <c r="D9" s="46" t="s">
        <v>50</v>
      </c>
      <c r="E9" s="50" t="s">
        <v>51</v>
      </c>
      <c r="F9" s="50" t="s">
        <v>52</v>
      </c>
      <c r="G9" s="50" t="s">
        <v>53</v>
      </c>
      <c r="H9" s="16"/>
      <c r="I9" s="7"/>
      <c r="J9" s="8">
        <f>I9*C9/C11</f>
        <v>0</v>
      </c>
      <c r="K9" s="9"/>
    </row>
    <row r="10" spans="1:11" ht="75">
      <c r="A10" s="42">
        <v>2</v>
      </c>
      <c r="B10" s="44" t="s">
        <v>58</v>
      </c>
      <c r="C10" s="45">
        <v>50</v>
      </c>
      <c r="D10" s="46" t="s">
        <v>39</v>
      </c>
      <c r="E10" s="50" t="s">
        <v>54</v>
      </c>
      <c r="F10" s="50" t="s">
        <v>51</v>
      </c>
      <c r="G10" s="50" t="s">
        <v>52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315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59" t="s">
        <v>320</v>
      </c>
      <c r="C9" s="50">
        <v>50</v>
      </c>
      <c r="D9" s="50" t="s">
        <v>316</v>
      </c>
      <c r="E9" s="50" t="s">
        <v>317</v>
      </c>
      <c r="F9" s="50" t="s">
        <v>318</v>
      </c>
      <c r="G9" s="50" t="s">
        <v>316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60" t="s">
        <v>321</v>
      </c>
      <c r="C10" s="50">
        <v>50</v>
      </c>
      <c r="D10" s="50" t="s">
        <v>53</v>
      </c>
      <c r="E10" s="50" t="s">
        <v>90</v>
      </c>
      <c r="F10" s="50" t="s">
        <v>319</v>
      </c>
      <c r="G10" s="50" t="s">
        <v>53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334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59" t="s">
        <v>331</v>
      </c>
      <c r="C9" s="50">
        <v>50</v>
      </c>
      <c r="D9" s="50" t="s">
        <v>322</v>
      </c>
      <c r="E9" s="61" t="s">
        <v>323</v>
      </c>
      <c r="F9" s="61" t="s">
        <v>324</v>
      </c>
      <c r="G9" s="61" t="s">
        <v>325</v>
      </c>
      <c r="H9" s="16"/>
      <c r="I9" s="7"/>
      <c r="J9" s="8">
        <f>I9*C9/C12</f>
        <v>0</v>
      </c>
      <c r="K9" s="9"/>
    </row>
    <row r="10" spans="1:11" ht="56.25">
      <c r="A10" s="42">
        <v>2</v>
      </c>
      <c r="B10" s="59" t="s">
        <v>332</v>
      </c>
      <c r="C10" s="50">
        <v>25</v>
      </c>
      <c r="D10" s="50" t="s">
        <v>326</v>
      </c>
      <c r="E10" s="61" t="s">
        <v>327</v>
      </c>
      <c r="F10" s="61" t="s">
        <v>328</v>
      </c>
      <c r="G10" s="61" t="s">
        <v>329</v>
      </c>
      <c r="H10" s="16"/>
      <c r="I10" s="7"/>
      <c r="J10" s="8">
        <f>I10*C10/C12</f>
        <v>0</v>
      </c>
      <c r="K10" s="9"/>
    </row>
    <row r="11" spans="1:11" ht="56.25">
      <c r="A11" s="42">
        <v>3</v>
      </c>
      <c r="B11" s="59" t="s">
        <v>333</v>
      </c>
      <c r="C11" s="50">
        <v>25</v>
      </c>
      <c r="D11" s="50" t="s">
        <v>330</v>
      </c>
      <c r="E11" s="61" t="s">
        <v>371</v>
      </c>
      <c r="F11" s="61" t="s">
        <v>372</v>
      </c>
      <c r="G11" s="61" t="s">
        <v>373</v>
      </c>
      <c r="H11" s="16"/>
      <c r="I11" s="7"/>
      <c r="J11" s="8">
        <f>I11*C11/C12</f>
        <v>0</v>
      </c>
      <c r="K11" s="9"/>
    </row>
    <row r="12" spans="1:11" ht="18.75">
      <c r="A12" s="74" t="s">
        <v>6</v>
      </c>
      <c r="B12" s="74"/>
      <c r="C12" s="18">
        <f>SUM(C9:C11)</f>
        <v>100</v>
      </c>
      <c r="D12" s="19"/>
      <c r="E12" s="19"/>
      <c r="F12" s="19"/>
      <c r="G12" s="74"/>
      <c r="H12" s="74"/>
      <c r="I12" s="30"/>
      <c r="J12" s="20">
        <f>SUM(J9:J11)</f>
        <v>0</v>
      </c>
      <c r="K12" s="21"/>
    </row>
    <row r="13" spans="1:11" ht="18.75">
      <c r="A13" s="10"/>
      <c r="B13" s="10"/>
      <c r="C13" s="10"/>
      <c r="D13" s="10"/>
      <c r="E13" s="10"/>
      <c r="F13" s="10"/>
      <c r="G13" s="14"/>
      <c r="H13" s="14"/>
      <c r="K13" s="15"/>
    </row>
    <row r="14" spans="1:10" ht="18.75">
      <c r="A14" s="10"/>
      <c r="B14" s="10"/>
      <c r="C14" s="10"/>
      <c r="D14" s="10"/>
      <c r="E14" s="10"/>
      <c r="F14" s="10"/>
      <c r="G14" s="10"/>
      <c r="H14" s="10"/>
      <c r="I14" s="10"/>
      <c r="J14" s="11"/>
    </row>
    <row r="16" ht="18.75">
      <c r="A16" s="12" t="s">
        <v>10</v>
      </c>
    </row>
    <row r="17" spans="1:9" ht="18.75">
      <c r="A17" s="12" t="s">
        <v>7</v>
      </c>
      <c r="H17" s="13"/>
      <c r="I17" s="13"/>
    </row>
    <row r="18" ht="18.75">
      <c r="A18" s="12" t="s">
        <v>8</v>
      </c>
    </row>
  </sheetData>
  <sheetProtection/>
  <mergeCells count="8">
    <mergeCell ref="A12:B12"/>
    <mergeCell ref="G12:H12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336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59" t="s">
        <v>374</v>
      </c>
      <c r="C9" s="50">
        <v>60</v>
      </c>
      <c r="D9" s="50" t="s">
        <v>53</v>
      </c>
      <c r="E9" s="50" t="s">
        <v>90</v>
      </c>
      <c r="F9" s="50" t="s">
        <v>319</v>
      </c>
      <c r="G9" s="50" t="s">
        <v>53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59" t="s">
        <v>335</v>
      </c>
      <c r="C10" s="50">
        <v>40</v>
      </c>
      <c r="D10" s="50" t="s">
        <v>53</v>
      </c>
      <c r="E10" s="50" t="s">
        <v>90</v>
      </c>
      <c r="F10" s="50" t="s">
        <v>319</v>
      </c>
      <c r="G10" s="50" t="s">
        <v>53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345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59" t="s">
        <v>343</v>
      </c>
      <c r="C9" s="50">
        <v>50</v>
      </c>
      <c r="D9" s="50" t="s">
        <v>337</v>
      </c>
      <c r="E9" s="50" t="s">
        <v>338</v>
      </c>
      <c r="F9" s="50" t="s">
        <v>337</v>
      </c>
      <c r="G9" s="50" t="s">
        <v>339</v>
      </c>
      <c r="H9" s="16"/>
      <c r="I9" s="7"/>
      <c r="J9" s="8">
        <f>I9*C9/C11</f>
        <v>0</v>
      </c>
      <c r="K9" s="9"/>
    </row>
    <row r="10" spans="1:11" ht="18.75">
      <c r="A10" s="42">
        <v>2</v>
      </c>
      <c r="B10" s="59" t="s">
        <v>344</v>
      </c>
      <c r="C10" s="50">
        <v>50</v>
      </c>
      <c r="D10" s="50" t="s">
        <v>340</v>
      </c>
      <c r="E10" s="50" t="s">
        <v>341</v>
      </c>
      <c r="F10" s="50" t="s">
        <v>342</v>
      </c>
      <c r="G10" s="50" t="s">
        <v>340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354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207">
      <c r="A9" s="42">
        <v>1</v>
      </c>
      <c r="B9" s="44" t="s">
        <v>355</v>
      </c>
      <c r="C9" s="45">
        <v>60</v>
      </c>
      <c r="D9" s="72" t="s">
        <v>346</v>
      </c>
      <c r="E9" s="72" t="s">
        <v>347</v>
      </c>
      <c r="F9" s="72" t="s">
        <v>348</v>
      </c>
      <c r="G9" s="72" t="s">
        <v>349</v>
      </c>
      <c r="H9" s="16"/>
      <c r="I9" s="7"/>
      <c r="J9" s="8">
        <f>I9*C9/C11</f>
        <v>0</v>
      </c>
      <c r="K9" s="9"/>
    </row>
    <row r="10" spans="1:11" ht="138">
      <c r="A10" s="42">
        <v>2</v>
      </c>
      <c r="B10" s="44" t="s">
        <v>356</v>
      </c>
      <c r="C10" s="45">
        <v>40</v>
      </c>
      <c r="D10" s="72" t="s">
        <v>350</v>
      </c>
      <c r="E10" s="72" t="s">
        <v>351</v>
      </c>
      <c r="F10" s="73" t="s">
        <v>352</v>
      </c>
      <c r="G10" s="72" t="s">
        <v>353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69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44" t="s">
        <v>68</v>
      </c>
      <c r="C9" s="45">
        <v>50</v>
      </c>
      <c r="D9" s="46" t="s">
        <v>59</v>
      </c>
      <c r="E9" s="50" t="s">
        <v>60</v>
      </c>
      <c r="F9" s="50" t="s">
        <v>61</v>
      </c>
      <c r="G9" s="50" t="s">
        <v>62</v>
      </c>
      <c r="H9" s="16"/>
      <c r="I9" s="7"/>
      <c r="J9" s="8">
        <f>I9*C9/C11</f>
        <v>0</v>
      </c>
      <c r="K9" s="9"/>
    </row>
    <row r="10" spans="1:11" ht="56.25">
      <c r="A10" s="42">
        <v>2</v>
      </c>
      <c r="B10" s="9" t="s">
        <v>67</v>
      </c>
      <c r="C10" s="45">
        <v>50</v>
      </c>
      <c r="D10" s="46" t="s">
        <v>63</v>
      </c>
      <c r="E10" s="50" t="s">
        <v>64</v>
      </c>
      <c r="F10" s="50" t="s">
        <v>65</v>
      </c>
      <c r="G10" s="50" t="s">
        <v>66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75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44" t="s">
        <v>73</v>
      </c>
      <c r="C9" s="45">
        <v>50</v>
      </c>
      <c r="D9" s="51">
        <v>1</v>
      </c>
      <c r="E9" s="46" t="s">
        <v>70</v>
      </c>
      <c r="F9" s="46" t="s">
        <v>71</v>
      </c>
      <c r="G9" s="46" t="s">
        <v>72</v>
      </c>
      <c r="H9" s="16"/>
      <c r="I9" s="7"/>
      <c r="J9" s="8">
        <f>I9*C9/C11</f>
        <v>0</v>
      </c>
      <c r="K9" s="9"/>
    </row>
    <row r="10" spans="1:11" ht="56.25">
      <c r="A10" s="42">
        <v>2</v>
      </c>
      <c r="B10" s="44" t="s">
        <v>74</v>
      </c>
      <c r="C10" s="45">
        <v>50</v>
      </c>
      <c r="D10" s="51">
        <v>1</v>
      </c>
      <c r="E10" s="46" t="s">
        <v>70</v>
      </c>
      <c r="F10" s="46" t="s">
        <v>71</v>
      </c>
      <c r="G10" s="46" t="s">
        <v>72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76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37.5">
      <c r="A9" s="42">
        <v>1</v>
      </c>
      <c r="B9" s="52" t="s">
        <v>80</v>
      </c>
      <c r="C9" s="53">
        <v>60</v>
      </c>
      <c r="D9" s="54">
        <v>1670</v>
      </c>
      <c r="E9" s="55" t="s">
        <v>77</v>
      </c>
      <c r="F9" s="55" t="s">
        <v>78</v>
      </c>
      <c r="G9" s="55" t="s">
        <v>79</v>
      </c>
      <c r="H9" s="16"/>
      <c r="I9" s="7"/>
      <c r="J9" s="8">
        <f>I9*C9/C11</f>
        <v>0</v>
      </c>
      <c r="K9" s="9"/>
    </row>
    <row r="10" spans="1:11" ht="75">
      <c r="A10" s="42">
        <v>2</v>
      </c>
      <c r="B10" s="52" t="s">
        <v>358</v>
      </c>
      <c r="C10" s="53">
        <v>40</v>
      </c>
      <c r="D10" s="55">
        <v>200</v>
      </c>
      <c r="E10" s="55" t="s">
        <v>81</v>
      </c>
      <c r="F10" s="55" t="s">
        <v>82</v>
      </c>
      <c r="G10" s="55" t="s">
        <v>83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71093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96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112.5">
      <c r="A9" s="42">
        <v>1</v>
      </c>
      <c r="B9" s="56" t="s">
        <v>93</v>
      </c>
      <c r="C9" s="50">
        <v>30</v>
      </c>
      <c r="D9" s="57" t="s">
        <v>84</v>
      </c>
      <c r="E9" s="50" t="s">
        <v>359</v>
      </c>
      <c r="F9" s="50" t="s">
        <v>85</v>
      </c>
      <c r="G9" s="50" t="s">
        <v>86</v>
      </c>
      <c r="H9" s="16"/>
      <c r="I9" s="7"/>
      <c r="J9" s="8">
        <f>I9*C9/C12</f>
        <v>0</v>
      </c>
      <c r="K9" s="9"/>
    </row>
    <row r="10" spans="1:11" ht="37.5">
      <c r="A10" s="42">
        <v>2</v>
      </c>
      <c r="B10" s="44" t="s">
        <v>94</v>
      </c>
      <c r="C10" s="58">
        <v>30</v>
      </c>
      <c r="D10" s="58" t="s">
        <v>87</v>
      </c>
      <c r="E10" s="58" t="s">
        <v>88</v>
      </c>
      <c r="F10" s="58" t="s">
        <v>89</v>
      </c>
      <c r="G10" s="58" t="s">
        <v>87</v>
      </c>
      <c r="H10" s="16"/>
      <c r="I10" s="7"/>
      <c r="J10" s="8">
        <f>I10*C10/C12</f>
        <v>0</v>
      </c>
      <c r="K10" s="9"/>
    </row>
    <row r="11" spans="1:11" ht="56.25">
      <c r="A11" s="43">
        <v>3</v>
      </c>
      <c r="B11" s="44" t="s">
        <v>95</v>
      </c>
      <c r="C11" s="50">
        <v>40</v>
      </c>
      <c r="D11" s="50" t="s">
        <v>90</v>
      </c>
      <c r="E11" s="50" t="s">
        <v>91</v>
      </c>
      <c r="F11" s="50" t="s">
        <v>92</v>
      </c>
      <c r="G11" s="50" t="s">
        <v>90</v>
      </c>
      <c r="H11" s="16"/>
      <c r="I11" s="7"/>
      <c r="J11" s="8">
        <f>I11*C11/C12</f>
        <v>0</v>
      </c>
      <c r="K11" s="9"/>
    </row>
    <row r="12" spans="1:11" ht="18.75">
      <c r="A12" s="74" t="s">
        <v>6</v>
      </c>
      <c r="B12" s="74"/>
      <c r="C12" s="18">
        <f>SUM(C9:C11)</f>
        <v>100</v>
      </c>
      <c r="D12" s="19"/>
      <c r="E12" s="19"/>
      <c r="F12" s="19"/>
      <c r="G12" s="74"/>
      <c r="H12" s="74"/>
      <c r="I12" s="30"/>
      <c r="J12" s="20">
        <f>SUM(J9:J11)</f>
        <v>0</v>
      </c>
      <c r="K12" s="21"/>
    </row>
    <row r="13" spans="1:11" ht="18.75">
      <c r="A13" s="10"/>
      <c r="B13" s="10"/>
      <c r="C13" s="10"/>
      <c r="D13" s="10"/>
      <c r="E13" s="10"/>
      <c r="F13" s="10"/>
      <c r="G13" s="14"/>
      <c r="H13" s="14"/>
      <c r="K13" s="15"/>
    </row>
    <row r="14" spans="1:10" ht="18.75">
      <c r="A14" s="10"/>
      <c r="B14" s="10"/>
      <c r="C14" s="10"/>
      <c r="D14" s="10"/>
      <c r="E14" s="10"/>
      <c r="F14" s="10"/>
      <c r="G14" s="10"/>
      <c r="H14" s="10"/>
      <c r="I14" s="10"/>
      <c r="J14" s="11"/>
    </row>
    <row r="16" ht="18.75">
      <c r="A16" s="12" t="s">
        <v>10</v>
      </c>
    </row>
    <row r="17" spans="1:9" ht="18.75">
      <c r="A17" s="12" t="s">
        <v>7</v>
      </c>
      <c r="H17" s="13"/>
      <c r="I17" s="13"/>
    </row>
    <row r="18" ht="18.75">
      <c r="A18" s="12" t="s">
        <v>8</v>
      </c>
    </row>
  </sheetData>
  <sheetProtection/>
  <mergeCells count="8">
    <mergeCell ref="A12:B12"/>
    <mergeCell ref="G12:H12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97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75">
      <c r="A9" s="42">
        <v>1</v>
      </c>
      <c r="B9" s="44" t="s">
        <v>106</v>
      </c>
      <c r="C9" s="45">
        <v>50</v>
      </c>
      <c r="D9" s="50" t="s">
        <v>98</v>
      </c>
      <c r="E9" s="31" t="s">
        <v>99</v>
      </c>
      <c r="F9" s="31" t="s">
        <v>100</v>
      </c>
      <c r="G9" s="31" t="s">
        <v>101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44" t="s">
        <v>107</v>
      </c>
      <c r="C10" s="45">
        <v>50</v>
      </c>
      <c r="D10" s="50" t="s">
        <v>102</v>
      </c>
      <c r="E10" s="31" t="s">
        <v>103</v>
      </c>
      <c r="F10" s="31" t="s">
        <v>104</v>
      </c>
      <c r="G10" s="31" t="s">
        <v>105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.28125" style="2" customWidth="1"/>
    <col min="2" max="2" width="25.421875" style="2" customWidth="1"/>
    <col min="3" max="3" width="6.421875" style="2" bestFit="1" customWidth="1"/>
    <col min="4" max="4" width="8.57421875" style="2" bestFit="1" customWidth="1"/>
    <col min="5" max="5" width="8.57421875" style="2" customWidth="1"/>
    <col min="6" max="6" width="9.140625" style="2" customWidth="1"/>
    <col min="7" max="7" width="9.00390625" style="2" customWidth="1"/>
    <col min="8" max="8" width="12.8515625" style="2" customWidth="1"/>
    <col min="9" max="9" width="7.421875" style="2" customWidth="1"/>
    <col min="10" max="10" width="7.00390625" style="2" customWidth="1"/>
    <col min="11" max="11" width="10.140625" style="2" customWidth="1"/>
    <col min="12" max="16384" width="9.00390625" style="2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2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2.5">
      <c r="A3" s="3" t="s">
        <v>375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>
      <c r="A4" s="5" t="s">
        <v>108</v>
      </c>
      <c r="B4" s="4"/>
      <c r="C4" s="4"/>
      <c r="D4" s="4"/>
      <c r="E4" s="4"/>
      <c r="F4" s="4"/>
      <c r="G4" s="4"/>
      <c r="H4" s="4"/>
      <c r="I4" s="4"/>
      <c r="J4" s="4"/>
    </row>
    <row r="5" spans="1:4" ht="18.75">
      <c r="A5" s="6"/>
      <c r="B5" s="6"/>
      <c r="C5" s="6"/>
      <c r="D5" s="6"/>
    </row>
    <row r="6" spans="1:11" ht="18.75" customHeight="1">
      <c r="A6" s="76" t="s">
        <v>1</v>
      </c>
      <c r="B6" s="77"/>
      <c r="C6" s="40" t="s">
        <v>12</v>
      </c>
      <c r="D6" s="40" t="s">
        <v>2</v>
      </c>
      <c r="E6" s="74" t="s">
        <v>20</v>
      </c>
      <c r="F6" s="74"/>
      <c r="G6" s="74"/>
      <c r="H6" s="78" t="s">
        <v>3</v>
      </c>
      <c r="I6" s="79"/>
      <c r="J6" s="80"/>
      <c r="K6" s="22" t="s">
        <v>4</v>
      </c>
    </row>
    <row r="7" spans="1:11" ht="18.75">
      <c r="A7" s="29"/>
      <c r="B7" s="23"/>
      <c r="C7" s="23" t="s">
        <v>13</v>
      </c>
      <c r="D7" s="23"/>
      <c r="E7" s="22" t="s">
        <v>21</v>
      </c>
      <c r="F7" s="22" t="s">
        <v>5</v>
      </c>
      <c r="G7" s="22" t="s">
        <v>22</v>
      </c>
      <c r="H7" s="81" t="s">
        <v>3</v>
      </c>
      <c r="I7" s="48" t="s">
        <v>26</v>
      </c>
      <c r="J7" s="38" t="s">
        <v>26</v>
      </c>
      <c r="K7" s="24"/>
    </row>
    <row r="8" spans="1:11" ht="18.75">
      <c r="A8" s="25"/>
      <c r="B8" s="26"/>
      <c r="C8" s="26"/>
      <c r="D8" s="27"/>
      <c r="E8" s="47" t="s">
        <v>23</v>
      </c>
      <c r="F8" s="47" t="s">
        <v>24</v>
      </c>
      <c r="G8" s="47" t="s">
        <v>25</v>
      </c>
      <c r="H8" s="82"/>
      <c r="I8" s="49" t="s">
        <v>357</v>
      </c>
      <c r="J8" s="39" t="s">
        <v>27</v>
      </c>
      <c r="K8" s="28"/>
    </row>
    <row r="9" spans="1:11" ht="56.25">
      <c r="A9" s="42">
        <v>1</v>
      </c>
      <c r="B9" s="57" t="s">
        <v>112</v>
      </c>
      <c r="C9" s="50">
        <v>50</v>
      </c>
      <c r="D9" s="50" t="s">
        <v>109</v>
      </c>
      <c r="E9" s="58" t="s">
        <v>110</v>
      </c>
      <c r="F9" s="58" t="s">
        <v>111</v>
      </c>
      <c r="G9" s="58" t="s">
        <v>109</v>
      </c>
      <c r="H9" s="16"/>
      <c r="I9" s="7"/>
      <c r="J9" s="8">
        <f>I9*C9/C11</f>
        <v>0</v>
      </c>
      <c r="K9" s="9"/>
    </row>
    <row r="10" spans="1:11" ht="37.5">
      <c r="A10" s="42">
        <v>2</v>
      </c>
      <c r="B10" s="59" t="s">
        <v>113</v>
      </c>
      <c r="C10" s="50">
        <v>50</v>
      </c>
      <c r="D10" s="50" t="s">
        <v>83</v>
      </c>
      <c r="E10" s="50" t="s">
        <v>81</v>
      </c>
      <c r="F10" s="50" t="s">
        <v>82</v>
      </c>
      <c r="G10" s="50" t="s">
        <v>83</v>
      </c>
      <c r="H10" s="16"/>
      <c r="I10" s="7"/>
      <c r="J10" s="8">
        <f>I10*C10/C11</f>
        <v>0</v>
      </c>
      <c r="K10" s="9"/>
    </row>
    <row r="11" spans="1:11" ht="18.75">
      <c r="A11" s="74" t="s">
        <v>6</v>
      </c>
      <c r="B11" s="74"/>
      <c r="C11" s="18">
        <f>SUM(C9:C10)</f>
        <v>100</v>
      </c>
      <c r="D11" s="19"/>
      <c r="E11" s="19"/>
      <c r="F11" s="19"/>
      <c r="G11" s="74"/>
      <c r="H11" s="74"/>
      <c r="I11" s="30"/>
      <c r="J11" s="20">
        <f>SUM(J9:J10)</f>
        <v>0</v>
      </c>
      <c r="K11" s="21"/>
    </row>
    <row r="12" spans="1:11" ht="18.75">
      <c r="A12" s="10"/>
      <c r="B12" s="10"/>
      <c r="C12" s="10"/>
      <c r="D12" s="10"/>
      <c r="E12" s="10"/>
      <c r="F12" s="10"/>
      <c r="G12" s="14"/>
      <c r="H12" s="14"/>
      <c r="K12" s="15"/>
    </row>
    <row r="13" spans="1:10" ht="18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5" ht="18.75">
      <c r="A15" s="12" t="s">
        <v>10</v>
      </c>
    </row>
    <row r="16" spans="1:9" ht="18.75">
      <c r="A16" s="12" t="s">
        <v>7</v>
      </c>
      <c r="H16" s="13"/>
      <c r="I16" s="13"/>
    </row>
    <row r="17" ht="18.75">
      <c r="A17" s="12" t="s">
        <v>8</v>
      </c>
    </row>
  </sheetData>
  <sheetProtection/>
  <mergeCells count="8">
    <mergeCell ref="A11:B11"/>
    <mergeCell ref="G11:H11"/>
    <mergeCell ref="A1:J1"/>
    <mergeCell ref="A2:J2"/>
    <mergeCell ref="A6:B6"/>
    <mergeCell ref="E6:G6"/>
    <mergeCell ref="H6:J6"/>
    <mergeCell ref="H7:H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TOS</cp:lastModifiedBy>
  <cp:lastPrinted>2021-04-26T02:56:49Z</cp:lastPrinted>
  <dcterms:created xsi:type="dcterms:W3CDTF">2021-04-09T03:40:28Z</dcterms:created>
  <dcterms:modified xsi:type="dcterms:W3CDTF">2021-04-26T02:56:54Z</dcterms:modified>
  <cp:category/>
  <cp:version/>
  <cp:contentType/>
  <cp:contentStatus/>
</cp:coreProperties>
</file>