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firstSheet="27" activeTab="32"/>
  </bookViews>
  <sheets>
    <sheet name="1_ตสน 61" sheetId="1" r:id="rId1"/>
    <sheet name="2_กวป 61" sheetId="2" r:id="rId2"/>
    <sheet name="3_กรป 61" sheetId="3" r:id="rId3"/>
    <sheet name="4_เขต1 61" sheetId="4" r:id="rId4"/>
    <sheet name="5_เขต2 61" sheetId="5" r:id="rId5"/>
    <sheet name="6_เขต3 61" sheetId="6" r:id="rId6"/>
    <sheet name="7_เขต4 61" sheetId="7" r:id="rId7"/>
    <sheet name="8_เขต5 61" sheetId="8" r:id="rId8"/>
    <sheet name="9_เขต6 61" sheetId="9" r:id="rId9"/>
    <sheet name="10_เขต7 61" sheetId="10" r:id="rId10"/>
    <sheet name="11_เขต8 61" sheetId="11" r:id="rId11"/>
    <sheet name="12_เขต9 61" sheetId="12" r:id="rId12"/>
    <sheet name="13_สลก 61" sheetId="13" r:id="rId13"/>
    <sheet name="14_กกจ 61" sheetId="14" r:id="rId14"/>
    <sheet name="15_กค 61" sheetId="15" r:id="rId15"/>
    <sheet name="16_กผง 61" sheetId="16" r:id="rId16"/>
    <sheet name="17_สกม 61" sheetId="17" r:id="rId17"/>
    <sheet name="18_ศทส 61" sheetId="18" r:id="rId18"/>
    <sheet name="19_กทม 61" sheetId="19" r:id="rId19"/>
    <sheet name="20_กพร 61" sheetId="20" r:id="rId20"/>
    <sheet name="21_สพส 61" sheetId="21" r:id="rId21"/>
    <sheet name="22_สตส 61" sheetId="22" r:id="rId22"/>
    <sheet name="23_อยส 61" sheetId="23" r:id="rId23"/>
    <sheet name="24_สคบ 61" sheetId="24" r:id="rId24"/>
    <sheet name="25_สสช 61" sheetId="25" r:id="rId25"/>
    <sheet name="26_สทช61" sheetId="26" r:id="rId26"/>
    <sheet name="27_กสก 61" sheetId="27" r:id="rId27"/>
    <sheet name="28_กสส 61" sheetId="28" r:id="rId28"/>
    <sheet name="29_สทป 61" sheetId="29" r:id="rId29"/>
    <sheet name="30_สพพ 61" sheetId="30" r:id="rId30"/>
    <sheet name="31_สอส 61" sheetId="31" r:id="rId31"/>
    <sheet name="32_กพก 61" sheetId="32" r:id="rId32"/>
    <sheet name="33_กผส 61" sheetId="33" r:id="rId33"/>
  </sheets>
  <definedNames>
    <definedName name="_xlnm.Print_Area" localSheetId="1">'2_กวป 61'!$A:$M</definedName>
    <definedName name="_xlnm.Print_Titles" localSheetId="0">'1_ตสน 61'!$3:$5</definedName>
    <definedName name="_xlnm.Print_Titles" localSheetId="9">'10_เขต7 61'!$3:$5</definedName>
    <definedName name="_xlnm.Print_Titles" localSheetId="10">'11_เขต8 61'!$3:$5</definedName>
    <definedName name="_xlnm.Print_Titles" localSheetId="11">'12_เขต9 61'!$3:$5</definedName>
    <definedName name="_xlnm.Print_Titles" localSheetId="12">'13_สลก 61'!$3:$5</definedName>
    <definedName name="_xlnm.Print_Titles" localSheetId="13">'14_กกจ 61'!$3:$5</definedName>
    <definedName name="_xlnm.Print_Titles" localSheetId="14">'15_กค 61'!$3:$5</definedName>
    <definedName name="_xlnm.Print_Titles" localSheetId="15">'16_กผง 61'!$3:$5</definedName>
    <definedName name="_xlnm.Print_Titles" localSheetId="16">'17_สกม 61'!$3:$5</definedName>
    <definedName name="_xlnm.Print_Titles" localSheetId="17">'18_ศทส 61'!$3:$5</definedName>
    <definedName name="_xlnm.Print_Titles" localSheetId="18">'19_กทม 61'!$3:$5</definedName>
    <definedName name="_xlnm.Print_Titles" localSheetId="1">'2_กวป 61'!$3:$5</definedName>
    <definedName name="_xlnm.Print_Titles" localSheetId="19">'20_กพร 61'!$3:$5</definedName>
    <definedName name="_xlnm.Print_Titles" localSheetId="20">'21_สพส 61'!$3:$5</definedName>
    <definedName name="_xlnm.Print_Titles" localSheetId="21">'22_สตส 61'!$3:$5</definedName>
    <definedName name="_xlnm.Print_Titles" localSheetId="22">'23_อยส 61'!$3:$5</definedName>
    <definedName name="_xlnm.Print_Titles" localSheetId="23">'24_สคบ 61'!$3:$5</definedName>
    <definedName name="_xlnm.Print_Titles" localSheetId="24">'25_สสช 61'!$3:$5</definedName>
    <definedName name="_xlnm.Print_Titles" localSheetId="25">'26_สทช61'!$3:$5</definedName>
    <definedName name="_xlnm.Print_Titles" localSheetId="26">'27_กสก 61'!$3:$5</definedName>
    <definedName name="_xlnm.Print_Titles" localSheetId="27">'28_กสส 61'!$3:$5</definedName>
    <definedName name="_xlnm.Print_Titles" localSheetId="28">'29_สทป 61'!$3:$5</definedName>
    <definedName name="_xlnm.Print_Titles" localSheetId="2">'3_กรป 61'!$3:$5</definedName>
    <definedName name="_xlnm.Print_Titles" localSheetId="29">'30_สพพ 61'!$3:$5</definedName>
    <definedName name="_xlnm.Print_Titles" localSheetId="30">'31_สอส 61'!$3:$5</definedName>
    <definedName name="_xlnm.Print_Titles" localSheetId="31">'32_กพก 61'!$3:$5</definedName>
    <definedName name="_xlnm.Print_Titles" localSheetId="32">'33_กผส 61'!$3:$5</definedName>
    <definedName name="_xlnm.Print_Titles" localSheetId="3">'4_เขต1 61'!$3:$5</definedName>
    <definedName name="_xlnm.Print_Titles" localSheetId="4">'5_เขต2 61'!$3:$5</definedName>
    <definedName name="_xlnm.Print_Titles" localSheetId="5">'6_เขต3 61'!$3:$5</definedName>
    <definedName name="_xlnm.Print_Titles" localSheetId="6">'7_เขต4 61'!$3:$5</definedName>
    <definedName name="_xlnm.Print_Titles" localSheetId="7">'8_เขต5 61'!$3:$5</definedName>
    <definedName name="_xlnm.Print_Titles" localSheetId="8">'9_เขต6 61'!$3:$5</definedName>
  </definedNames>
  <calcPr fullCalcOnLoad="1"/>
</workbook>
</file>

<file path=xl/sharedStrings.xml><?xml version="1.0" encoding="utf-8"?>
<sst xmlns="http://schemas.openxmlformats.org/spreadsheetml/2006/main" count="4980" uniqueCount="350">
  <si>
    <r>
      <t>ชื่อหน่วยงาน :</t>
    </r>
    <r>
      <rPr>
        <b/>
        <sz val="14"/>
        <color indexed="30"/>
        <rFont val="TH SarabunPSK"/>
        <family val="2"/>
      </rPr>
      <t xml:space="preserve"> กองการเจ้าหน้าที่</t>
    </r>
  </si>
  <si>
    <t>ตัวชี้วัดผลการปฏิบัติราชการ</t>
  </si>
  <si>
    <t>หน่วยวัด</t>
  </si>
  <si>
    <t>น้ำหนัก (%)</t>
  </si>
  <si>
    <t>เกณฑ์การให้คะแนน</t>
  </si>
  <si>
    <t>หมายเหตุ</t>
  </si>
  <si>
    <t>ระดับ</t>
  </si>
  <si>
    <t>รายงานการควบคุมภายในและการบริหารความเสี่ยงของหน่วยงานได้ภายในเวลาที่กำหนด</t>
  </si>
  <si>
    <t>รวม</t>
  </si>
  <si>
    <t>ส่งแผนและรายงานผลฯ ภายในระยะเวลาที่กำหนด</t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</si>
  <si>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กองแผนงาน</t>
    </r>
  </si>
  <si>
    <t>ไม่มีตัวชี้วัดนี้</t>
  </si>
  <si>
    <t>รายงานการควบคุมภายในและการบริหารความเสี่ยงของกรมปศุสัตว์ได้ภายในเวลาที่กำหนด</t>
  </si>
  <si>
    <t>กรมปศุสัตว์ได้รับการจัดสรรงบประมาณเพิ่มขึ้น</t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</si>
  <si>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กลุ่มตรวจสอบภายใน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</si>
  <si>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สำนักควบคุม ป้องกัน และบำบัดโรคสัตว์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</si>
  <si>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สำนักพัฒนาระบบและรับรองมาตรฐานสินค้าปศุสัตว์</t>
    </r>
  </si>
  <si>
    <t>ร้อยละ</t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</si>
  <si>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กองความร่วมมือด้านการปศุสัตว์ระหว่างประเทศ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</si>
  <si>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กลุ่มพัฒนาระบบบริหาร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</si>
  <si>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สำนักเทคโนโลยีชีวภาพการผลิตปศุสัตว์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</si>
  <si>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สำนักตรวจสอบคุณภาพสินค้าปศุสัตว์</t>
    </r>
  </si>
  <si>
    <t>ไม่มีตัวชี้วัด</t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</si>
  <si>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สถาบันสุขภาพสัตว์แห่งชาติ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</si>
  <si>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สำนักกฎหมาย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</si>
  <si>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ศูนย์เทคโนโลยีสารสนเทศเพื่อการสื่อสาร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</si>
  <si>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กองคลัง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</si>
  <si>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สำนักงานปศุสัตว์พื้นที่กรุงเทพมหานคร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</si>
  <si>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กลุ่มพัฒนาวิชาการปศุสัตว์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</si>
  <si>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สำนักงานเลขานุการกรม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</si>
  <si>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สำนักพัฒนาพันธุ์สัตว์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</si>
  <si>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สำนักพัฒนาอาหารสัตว์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</si>
  <si>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กองส่งเสริมและพัฒนาการปศุสัตว์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</si>
  <si>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กองงานพระราชดำริและกิจกรรมพิเศษ</t>
    </r>
  </si>
  <si>
    <t>เจ้าภาพหลักตัวชี้วัด สพส.</t>
  </si>
  <si>
    <t>เจ้าภาพหลักตัวชี้วัด กสส.</t>
  </si>
  <si>
    <t>เจ้าภาพหลักตัวชี้วัด สทป.</t>
  </si>
  <si>
    <t>เจ้าภาพหลักตัวชี้วัด กวป.</t>
  </si>
  <si>
    <t>เจ้าภาพหลักตัวชี้วัด สคบ.</t>
  </si>
  <si>
    <t>เจ้าภาพหลักตัวชี้วัด สทป. (เขต 1-9 และ กทม.)</t>
  </si>
  <si>
    <t>จัดทำรายงานเสนอคณะกรรมการรับรองพิจารณา</t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</si>
  <si>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กองสารวัตรและกักกัน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</si>
  <si>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สำนักเทคโนโลยีชีวภัณฑ์สัตว์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</si>
  <si>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กองควบคุมอาหารและยาสัตว์</t>
    </r>
  </si>
  <si>
    <t>ร้อยละของบุคลากรที่ได้รับการพัฒนาเป็นรายบุคคล</t>
  </si>
  <si>
    <t>สายพันธุ์</t>
  </si>
  <si>
    <t>ฟาร์ม</t>
  </si>
  <si>
    <t>แห่ง</t>
  </si>
  <si>
    <t>เรื่อง</t>
  </si>
  <si>
    <t xml:space="preserve">ตัวชี้วัดร่วมระหว่าง กผง. สลก. ตสน. และ กพร. </t>
  </si>
  <si>
    <t>ตัวชี้วัดร่วมระหว่าง กผง. สลก. ตสน. และ กพร.</t>
  </si>
  <si>
    <t>รอธ.วรช. เจ้าภาพหลัก</t>
  </si>
  <si>
    <t>จัดทำแผนงาน/โครงการที่สอดคล้องกับการขับเคลื่อนยุทธศาสตร์ชาติ</t>
  </si>
  <si>
    <t xml:space="preserve">รอธ.วรช. เจ้าภาพหลัก
ตัวชี้วัดร่วมระหว่าง กผง. กค. และ กพร.
</t>
  </si>
  <si>
    <t>แผนปฏิรูปองค์การของกรมปศุสัตว์</t>
  </si>
  <si>
    <t>แผนปฏิรูปองค์การของกรมปศุสัตว์ฉบับสมบูรณ์ที่ได้รับการปรับปรุงตามข้อสังเกต/ข้อเสนอของผู้ทรงคุณวุฒิ</t>
  </si>
  <si>
    <t>เจ้าภาพหลักตัวชี้วัด สลก.</t>
  </si>
  <si>
    <t>กสส. เจ้าภาพหลัก และ สพส. มีส่วนรับผิดชอบดำเนินการ</t>
  </si>
  <si>
    <t>ตัวชี้วัดร่วมระหว่าง สพส. และ กสส.</t>
  </si>
  <si>
    <t>รอธ.วีรชาติ เจ้าภาพหลัก</t>
  </si>
  <si>
    <t>กก./ตัว/วัน</t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</si>
  <si>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กองผลิตภัณฑ์ปศุสัตว์</t>
    </r>
  </si>
  <si>
    <t>ผลการดำเนินงาน</t>
  </si>
  <si>
    <t>ค่าคะแนนที่ได้</t>
  </si>
  <si>
    <t>ค่าคะแนนถ่วงน้ำหนัก</t>
  </si>
  <si>
    <t>สรุปผลการปฏิบัติราชการตามคำรับรองการปฏิบัติราชการภายในกรมปศุสัตว์</t>
  </si>
  <si>
    <r>
      <t xml:space="preserve">                                                              ประจำปีงบประมาณ พ.ศ. 2561                               รอบ </t>
    </r>
    <r>
      <rPr>
        <b/>
        <sz val="18"/>
        <rFont val="Wingdings 2"/>
        <family val="1"/>
      </rPr>
      <t>*</t>
    </r>
    <r>
      <rPr>
        <b/>
        <sz val="14"/>
        <rFont val="TH SarabunPSK"/>
        <family val="2"/>
      </rPr>
      <t xml:space="preserve">6  </t>
    </r>
    <r>
      <rPr>
        <b/>
        <sz val="14"/>
        <rFont val="Wingdings 2"/>
        <family val="1"/>
      </rPr>
      <t>£</t>
    </r>
    <r>
      <rPr>
        <b/>
        <sz val="14"/>
        <rFont val="TH SarabunPSK"/>
        <family val="2"/>
      </rPr>
      <t xml:space="preserve">9  </t>
    </r>
    <r>
      <rPr>
        <b/>
        <sz val="14"/>
        <rFont val="Wingdings 2"/>
        <family val="1"/>
      </rPr>
      <t>£</t>
    </r>
    <r>
      <rPr>
        <b/>
        <sz val="14"/>
        <rFont val="TH SarabunPSK"/>
        <family val="2"/>
      </rPr>
      <t>12 เดือน</t>
    </r>
  </si>
  <si>
    <t xml:space="preserve">มิติที่ 1 มิติด้านประสิทธิผล </t>
  </si>
  <si>
    <t xml:space="preserve">1. การบรรลุเป้าหมายตัวชี้วัดตามภารกิจหลักของกรมปศุสัตว์ </t>
  </si>
  <si>
    <t>ระดับ 1</t>
  </si>
  <si>
    <t>1 เรื่อง</t>
  </si>
  <si>
    <t>1,110 ราย</t>
  </si>
  <si>
    <t>ร้อยละ 100</t>
  </si>
  <si>
    <t>ผลการดำเนินโครงการวิจัยหรือวิชาการร้อยละ 100</t>
  </si>
  <si>
    <t>ปริมาณการใช้ไฟฟ้าและน้ำมันเชื้อเพลิงลดลงอย่างน้อยร้อยละ 10 (ทุกเดือน)</t>
  </si>
  <si>
    <t>ผลงานนวัตกรรม 1 ผลงาน</t>
  </si>
  <si>
    <t>10. ระดับความสำเร็จของการส่งเสริมวัฒนธรรมองค์การของหน่วยงาน</t>
  </si>
  <si>
    <t>ดำเนินการตามแผนการส่งเสริมวัฒนธรรมองค์การของหน่วยงานได้ร้อยละ 100</t>
  </si>
  <si>
    <t>ดำเนินการตามแผนฯ ร้อยละ 100</t>
  </si>
  <si>
    <t>11. ระดับความสำเร็จของการดำเนินการจัดการความรู้ของหน่วยงาน</t>
  </si>
  <si>
    <t>จำนวนองค์ความรู้ในเรื่องนวัตกรรมของหน่วยงานที่นำเข้าจัดเก็บใน Website KM DLD 1 เรื่อง และนำมาแลกเปลี่ยนเรียนรู้ระหว่างหน่วยงานภายในกรมปศุสัตว์</t>
  </si>
  <si>
    <t xml:space="preserve">   1.2 ระดับความสำเร็จของการบริหารจัดการเพื่อการพัฒนากรมปศุสัตว์</t>
  </si>
  <si>
    <t>2. ระดับความสำเร็จของร้อยละเฉลี่ยถ่วงน้ำหนักในการบรรลุเป้าหมายตามภารกิจของหน่วยงาน</t>
  </si>
  <si>
    <t xml:space="preserve">   2.1 จำนวนผลการศึกษา ค้นคว้า วิจัย และพัฒนาเทคโนโลยีด้านการแปรรูปและผลิตภัณฑ์ปศุสัตว์</t>
  </si>
  <si>
    <t>ระดับ 2</t>
  </si>
  <si>
    <t xml:space="preserve">   2.2 จำนวนเกษตรกรได้รับการส่งเสริมและพัฒนาศักยภาพ</t>
  </si>
  <si>
    <t xml:space="preserve">มิติที่ 2 มิติด้านคุณภาพการให้บริการ </t>
  </si>
  <si>
    <t>ผลงานนวัตกรรมที่ได้จากการปรับปรุงกระบวนงาน จำนวน 2 ผลงาน</t>
  </si>
  <si>
    <t>ผลงานนวัตกรรม 2 ผลงาน</t>
  </si>
  <si>
    <t>คะแนนผลการพัฒนาของบุคลากรของหน่วยงาน รอบ 2 ตามแผน IDP ของหน่วยงาน</t>
  </si>
  <si>
    <t>3 เรื่อง</t>
  </si>
  <si>
    <t>ระดับ 3</t>
  </si>
  <si>
    <t xml:space="preserve">   2.3 จำนวนกลุ่มวิสาหกิจที่ได้รับการพัฒนาขีดความสามารถชุมชนที่ได้รับการพัฒนาความสามารถในการแข่งขันและยกระดับคุณภาพสินค้าหนึ่งตำบลหนึ่งผลิตภัณฑ์ (OTOP)</t>
  </si>
  <si>
    <t>3. ระดับความพึงพอใจของผู้รับบริการและผู้มีส่วนได้ส่วนเสีย</t>
  </si>
  <si>
    <t>มิติที่ 3 มิติด้านประสิทธิภาพของการปฏิบัติราชการ</t>
  </si>
  <si>
    <t xml:space="preserve">   1.1 ระดับความสำเร็จของร้อยละเฉลี่ยถ่วงน้ำหนักในการบรรลุเป้าหมายตัวชี้วัดตามมาตรการปรับปรุงประสิทธิภาพในการปฏิบัติราชการ (มาตรา 44) ของกรมปศุสัตว์ ที่หน่วยงานรับผิดชอบ</t>
  </si>
  <si>
    <t xml:space="preserve">   2.4 ระดับความสำเร็จในการบริหารจัดการงานวิจัยหรือของหน่วยงาน</t>
  </si>
  <si>
    <t>ระดับ 4</t>
  </si>
  <si>
    <t>4. ระดับความสำเร็จของการเบิกจ่ายเงินงบประมาณของหน่วยงาน</t>
  </si>
  <si>
    <t>มิติที่ 4 มิติด้านการพัฒนาองค์การ</t>
  </si>
  <si>
    <t>15 กลุ่ม</t>
  </si>
  <si>
    <t>ระดับ 5</t>
  </si>
  <si>
    <t>5. ระดับความสำเร็จของการดำเนินการตามมาตรการประหยัดพลังงานของหน่วยงาน</t>
  </si>
  <si>
    <t>เป้าหมาย ปี 2561</t>
  </si>
  <si>
    <t>1. ถ่ายทอดผลงาน 2 เรื่อง 
2. ผลงานวิจัยพัฒนาการสร้างนวัตกรรม
3. เสนอโครงการวิจัยปี 2563</t>
  </si>
  <si>
    <t>6. ระดับความสำเร็จของการปรับปรุงกระบวนงานของหน่วยงาน</t>
  </si>
  <si>
    <t>7. ระดับความสำเร็จของการควบคุมภายในและการบริหารความเสี่ยงของหน่วยงาน</t>
  </si>
  <si>
    <t>8. ระดับความสำเร็จของการพัฒนาบุคลากรของหน่วยงาน</t>
  </si>
  <si>
    <t>ร้อยละ 90</t>
  </si>
  <si>
    <t>ความพึงพอใจของผู้รับบริการและผู้มีส่วนได้ส่วนเสียฯ มากกว่าหรือเท่ากับร้อยละ 90</t>
  </si>
  <si>
    <t>ร้อยละ 98</t>
  </si>
  <si>
    <t>ร้อยละ 96</t>
  </si>
  <si>
    <t>9. ระดับความสำเร็จของการพัฒนาปรับปรุงสารสนเทศของหน่วยงาน</t>
  </si>
  <si>
    <t xml:space="preserve">   - โครงการที่ 9 โครงการพัฒนาต้นแบบการเลี้ยงโค กระบือ เพื่อผลิตก๊าซชีวภาพพลังงานทดแทนอย่างยั่งยืน</t>
  </si>
  <si>
    <t>ชื่อหน่วยงาน : สำนักงานปศุสัตว์เขต 9</t>
  </si>
  <si>
    <t xml:space="preserve">   - โครงการที่ 8 โครงการปรับปรุงข้อมูลทะเบียนเกษตรกร</t>
  </si>
  <si>
    <t>8 ข้อ</t>
  </si>
  <si>
    <t>ชื่อหน่วยงาน : สำนักงานปศุสัตว์เขต 8</t>
  </si>
  <si>
    <t>7 เรื่อง</t>
  </si>
  <si>
    <t xml:space="preserve"> - โครงการที่ 7 โครงการพัฒนาเกษตรกรปราดเปรื่อง (Smart Farmer)</t>
  </si>
  <si>
    <t>ชื่อหน่วยงาน : สำนักงานปศุสัตว์เขต 7</t>
  </si>
  <si>
    <t xml:space="preserve">  - โครงการที่ 6 โครงการพัฒนาศูนย์เรียนรู้การเพิ่มประสิทธิภาพการผลิตสินค้าเกษตร</t>
  </si>
  <si>
    <t>ร้อยละ 86</t>
  </si>
  <si>
    <t>ผลงานนวัตกรรมที่ได้จากการปรับปรุงกระบวนงาน จำนวน 66 ผลงาน</t>
  </si>
  <si>
    <t>66 กระบวนงาน</t>
  </si>
  <si>
    <t>ชื่อหน่วยงาน : สำนักงานปศุสัตว์เขต 6</t>
  </si>
  <si>
    <t>เกษตรกรที่เป็น Smart Farmer ด้านปศุสัตว์ ร้อยละ 65</t>
  </si>
  <si>
    <t>ค่ามัธยฐานมากกว่าหรือเท่ากับ 5</t>
  </si>
  <si>
    <t>5 เรื่อง</t>
  </si>
  <si>
    <t>ร้อยละ 75</t>
  </si>
  <si>
    <t>ร้อยละ 65</t>
  </si>
  <si>
    <t xml:space="preserve"> - โครงการที่ 5 โครงการบริหารจัดการเขตเกษตรเศรษฐกิจสำหรับสินค้าเกษตรที่สำคัญ</t>
  </si>
  <si>
    <t>มีพ่อพันธุ์โคนมพันธุ์ทรอปิคอลโฮลสไตน์ที่ผ่านการทดสอบจำนวน 5 ตัว</t>
  </si>
  <si>
    <t xml:space="preserve">ระดับ 5
(ดำเนินการครบถ้วน 5 ขั้นตอน)
</t>
  </si>
  <si>
    <t>จำนวนกิจกรรมการพัฒนาปรับปรุงวัฒนธรรมองค์การของกรมปศุสัตว์ ตามค่านิยมของกรมปศุสัตว์ “I2-SMART” อย่างน้อย 5 ค่านิยม</t>
  </si>
  <si>
    <t>5 ค่านิยม</t>
  </si>
  <si>
    <t>ชื่อหน่วยงาน : สำนักงานปศุสัตว์เขต 5</t>
  </si>
  <si>
    <t>ค่ามัธยฐานมากกว่าหรือเท่ากับ 4</t>
  </si>
  <si>
    <t xml:space="preserve"> - โครงการที่ 4 โครงการอันเนื่องมาจากพระราชดำริ</t>
  </si>
  <si>
    <t>มีจำนวนของลูกสาวที่ได้รับการเก็บข้อมูลของพ่อพันธุ์จำนวน 45 ตัว</t>
  </si>
  <si>
    <t>ชื่อหน่วยงาน : สำนักงานปศุสัตว์เขต 4</t>
  </si>
  <si>
    <t>ชื่อหน่วยงาน : สำนักงานปศุสัตว์เขต 3</t>
  </si>
  <si>
    <t>ดำเนินกิจกรรมการจัดการส่งเสริมการค้าปศุสัตว์ระหว่างประเทศ 3 กิจกรรม</t>
  </si>
  <si>
    <t>ผลการดำเนินงาน 3 กิจกรรม</t>
  </si>
  <si>
    <t xml:space="preserve"> - โครงการที่ 3 โครงการพัฒนาคุณภาพสินค้าเกษตรสู่มาตรฐาน</t>
  </si>
  <si>
    <t>3 ค่านิยม</t>
  </si>
  <si>
    <t xml:space="preserve">   2.2 ระดับความสำเร็จของการบริหารจัดการด้านส่งเสริมและพัฒนาการปศุสัตว์</t>
  </si>
  <si>
    <t xml:space="preserve">   2.2.2 ระดับความสำเร็จของการบริหารจัดการแปลงใหญ่</t>
  </si>
  <si>
    <t xml:space="preserve">   2.2.3 ร้อยละเฉลี่ยถ่วงน้ำหนักการผลิตสัตว์พันธุ์ดีโดยวิธีผสมเทียม</t>
  </si>
  <si>
    <t xml:space="preserve">   2.3 ระดับความสำเร็จของการบริหารจัดการด้านพัฒนาสุขภาพสัตว์</t>
  </si>
  <si>
    <t xml:space="preserve">   2.3.2 ระดับความสำเร็จของการรับรองสถานที่เลี้ยงไก่ชนที่มีระบบป้องกันโรค</t>
  </si>
  <si>
    <t xml:space="preserve">   2.4 ระดับความสำเร็จของการบริหารจัดการงานวิจัยหรือวิชาการของหน่วยงาน</t>
  </si>
  <si>
    <t>ชื่อหน่วยงาน : สำนักงานปศุสัตว์เขต 2</t>
  </si>
  <si>
    <t xml:space="preserve">   2.2 ระดับความสำเร็จของการสร้างความสัมพันธ์และความร่วมมือด้านการปศุสัตว์ระหว่างประเทศ</t>
  </si>
  <si>
    <t xml:space="preserve">   2.3 ระดับความสำเร็จในการบริหารจัดการส่งเสริมการนำเข้าและส่งออกสินค้าปศุสัตว์ระหว่างประเทศ</t>
  </si>
  <si>
    <t>ผลการดำเนินงาน 2 กิจกรรม</t>
  </si>
  <si>
    <t>องค์ความรู้ในเรื่องนวัตกรรมของหน่วยงานที่ผ่านกระบวนการจัดการความรู้และนำเข้าจัดเก็บใน website KM DLD จำนวน 32 เรื่อง และนำมาแลกเปลี่ยนเรียนรู้ระหว่างหน่วยงาน</t>
  </si>
  <si>
    <t>28 เรื่อง</t>
  </si>
  <si>
    <t>32 เรื่อง</t>
  </si>
  <si>
    <t xml:space="preserve">   2.2 ระดับความสำเร็จของการบริหารจัดการงานวิจัยกรมปศุสัตว์</t>
  </si>
  <si>
    <t xml:space="preserve">   2.3 ระดับความสำเร็จของการรายงานสรุปผลการปฏิบัติงานตรวจสอบภายในตามมาตรฐานการประกันคุณภาพการตรวจสอบภายในภาครัฐ</t>
  </si>
  <si>
    <t xml:space="preserve">   2.2 ร้อยละของจำนวนเกษตรกรที่ได้รับบริการจากโครงการคลินิคเกษตรเคลื่อนที่ฯ</t>
  </si>
  <si>
    <t xml:space="preserve">   2.3 ระดับความสำเร็จในการบริหารจัดการงานวิจัยหรือวิชาการของหน่วยงาน</t>
  </si>
  <si>
    <t xml:space="preserve">   - โครงการที่ 2 โครงการส่งเสริมประสิทธิภาพการผลิตภาคปศุสัตว์ : จำนวนสัตว์ที่ได้รับบริการพัฒนาสุขภาพสัตว์</t>
  </si>
  <si>
    <t xml:space="preserve">    2.2 ขึ้นทะเบียนพันธุ์สัตว์ อนุรักษ์พันธุ์พืชอาหารสัตว์ และครอบครองเชื้อจุลินทรีย์ด้านปศุสัตว์</t>
  </si>
  <si>
    <t xml:space="preserve">   2.3 จำนวนฟาร์มเกษตรกรผู้เลี้ยงโค กระบือ ที่ได้รับการส่งเสริม และสนับสนุนให้เป็นฟาร์มต้นแบบในการนำก๊าซชีวภาพมาเป็นพลังงานทดแทน</t>
  </si>
  <si>
    <t xml:space="preserve">   2.4 จำนวนตัวอย่างเมล็ดพันธุ์พืชอาหารสัตว์ที่ผ่านมาตรฐานคุณภาพเมล็ดพันธุ์พืชอาหารสัตว์</t>
  </si>
  <si>
    <t xml:space="preserve">   2.5 ระดับความสำเร็จในการบริหารจัดการงานวิจัยของหน่วยงาน</t>
  </si>
  <si>
    <t xml:space="preserve">   2.2 ร้อยละความพึงพอใจของเครือข่ายสัตว์พันธุ์ดีกรมปศุสัตว์</t>
  </si>
  <si>
    <t xml:space="preserve">   2.3 สัตว์พันธุ์ดีที่ผลิตได้ตามเกณฑ์มาตรฐานที่กำหนด</t>
  </si>
  <si>
    <t xml:space="preserve">   2.4 ระดับความสำเร็จของการขึ้นทะเบียนพันธุ์สัตว์พื้นเมืองประจำถิ่น</t>
  </si>
  <si>
    <t xml:space="preserve">   2.5 ระดับความสำเร็จในการบริหารจัดการงานวิจัยหรือวิชาการของหน่วยงาน</t>
  </si>
  <si>
    <t xml:space="preserve"> - โครงการที่ 2 โครงการส่งเสริมประสิทธิภาพการผลิตภาคปศุสัตว์ : จำนวนสัตว์พันธุ์ดีที่ผลิตได้จากการผสมเทียม</t>
  </si>
  <si>
    <t xml:space="preserve">   2.2 ระดับความสำเร็จของการดำเนินการบริการแก้ไขปัญหาความสมบูรณ์พันธุ์</t>
  </si>
  <si>
    <t xml:space="preserve">   2.3 การผลิตและเพิ่มระดับความแม่นยำของการคัดเลือกพ่อโคนมพันธุ์ทรอปิคอลโฮลสไตน์</t>
  </si>
  <si>
    <t xml:space="preserve">   2.4 ระดับความสำเร็จของร้อยละการย้ายฝากตัวอ่อนและตั้งท้องในโคและแพะ</t>
  </si>
  <si>
    <t xml:space="preserve">   2.5 ระดับความสำเร็จในการบริหารจัดการงานวิจัยหรือวิชการของหน่วยงาน</t>
  </si>
  <si>
    <t xml:space="preserve"> - โครงการที่ 2 โครงการส่งเสริมประสิทธิภาพการผลิตภาคปศุสัตว์</t>
  </si>
  <si>
    <t xml:space="preserve">   2.2 ระดับความสำเร็จในการบริหารจัดการงานวิจัยหรือวิชาการของหน่วยงาน</t>
  </si>
  <si>
    <t>ร้อยละ 92</t>
  </si>
  <si>
    <t xml:space="preserve">   2.2 ระดับความสำเร็จของการบริหารจัดการวัคซีนที่ได้คุณภาพ</t>
  </si>
  <si>
    <t xml:space="preserve">   2.3 ระดับความสำเร็จของการดำเนินการเพื่อให้ได้รับการรับรองมาตรฐานการผลิตที่ดี (GMP)</t>
  </si>
  <si>
    <t xml:space="preserve">   2.4 ระดับความสำเร็จของการบริหารจัดการงานวิชาการของหน่วยงาน</t>
  </si>
  <si>
    <t xml:space="preserve"> - โครงการที่ 2 โครงการส่งเสริมประสิทธิภาพการผลิตภาคปศุสัตว์ : จำนวนสัตว์ที่ได้รับบริการพัฒนาสุขภาพสัตว์</t>
  </si>
  <si>
    <t xml:space="preserve">   2.2 ระดับความสำเร็จของการดำเนินการชันสูตรโรคสัตว์</t>
  </si>
  <si>
    <t xml:space="preserve">   2.3 ระดับความสำเร็จของร้อยละเฉลี่ยถ่วงน้ำหนักในการรักษารอบระยะเวลาของขั้นตอนการปฏิบัติราชการ (โรคบรูเซลโลสิส/โรคพิษสุนัขบ้า)</t>
  </si>
  <si>
    <t xml:space="preserve"> - โครงการที่ 2 โครงการส่งเสริมประสิทธิภาพการผลิตภาค
ปศุสัตว์ : จำนวนสัตว์ที่ได้รับบริการพัฒนาสุขภาพสัตว์</t>
  </si>
  <si>
    <t xml:space="preserve">   2.2 ระดับความสำเร็จของการรับรองสถานที่เลี้ยงไก่ชนที่มีระบบป้องกันโรค</t>
  </si>
  <si>
    <t xml:space="preserve">   2.3 ระดับความสำเร็จในการสร้างพื้นที่ปลอดโรคพิษสุนัขบ้าขององค์กรปกครองส่วนท้องถิ่น</t>
  </si>
  <si>
    <t xml:space="preserve">   2.4 ระดับความสำเร็จในการบริหารจัดการงานวิจัยหรือวิชาการของหน่วยงาน</t>
  </si>
  <si>
    <t xml:space="preserve">   2.2 ระดับความสำเร็จในการบริหารจัดการตัวชี้วัด “จำนวนสถานประกอบการผลิตอาหารสัตว์ที่ได้รับบริการพัฒนาและตรวจประเมินมาตรฐาน”</t>
  </si>
  <si>
    <t xml:space="preserve">   2.3 ระดับความสำเร็จของการบริหารงานวิจัยหรือวิชาการของหน่วยงาน</t>
  </si>
  <si>
    <t xml:space="preserve">   2.2 ระดับความสำเร็จของการตรวจประเมินห้องปฏิบัติการถ่ายโอนงานด้านการตรวจสอบและรับรองคุณภาพมาตรฐาน</t>
  </si>
  <si>
    <t xml:space="preserve">   2.4 ระดับความสำเร็จของการพัฒนาวิธีวิเคราะห์และการทดสอบความใช้ได้ของวิธีวิเคราะห์</t>
  </si>
  <si>
    <t xml:space="preserve">   2.5 ระดับความสำเร็จของการบริหารจัดการงานวิจัยหรือวิชาการ</t>
  </si>
  <si>
    <t>ผลการประเมินรอบที่ 2 อยู่ในระดับคุณภาพ</t>
  </si>
  <si>
    <t xml:space="preserve">   2.2 ระดับความสำเร็จของการปรับปรุงแก้ไข ระเบียบ ประกาศ และคำสั่งของกรมปศุสัตว์</t>
  </si>
  <si>
    <t xml:space="preserve">   2.3 ร้อยละจำนวนเรื่องที่สำนักกฎหมายเสนอความเห็นต่อผู้มีอำนาจพิจารณาได้ภายในระยะเวลาที่กำหนด </t>
  </si>
  <si>
    <t xml:space="preserve">   2.2 ระดับความสำเร็จของปริมาณผลผลิตที่ทำได้จริงเปรียบเทียบกับเป้าหมายผลผลิตตามเอกสารงบประมาณรายจ่าย</t>
  </si>
  <si>
    <t xml:space="preserve">   2.3 ระดับความสำเร็จของการประเมินผลโครงการตามนโยบาย</t>
  </si>
  <si>
    <t xml:space="preserve">   2.2 ระดับความพึงพอใจของผู้ที่ใช้งานระบบฐานข้อมูลบุคลากรในระบบสารสนเทศทรัพยากรบุคคล (DPIS)</t>
  </si>
  <si>
    <t xml:space="preserve">   2.3 ระดับความสำเร็จของการดำเนินการปรับปรุงสภาพแวดล้อมในการทำงานด้วยกิจกรรม 5ส</t>
  </si>
  <si>
    <t xml:space="preserve">   2.1 ระดับความสำเร็จของการบริหารจัดการด้านมาตรฐานสินค้าปศุสัตว์</t>
  </si>
  <si>
    <t xml:space="preserve">   2.1.1 การรับรองสถานที่จำหน่ายเนื้อสัตว์ตามโครงการปศุสัตว์ OK</t>
  </si>
  <si>
    <t xml:space="preserve">   2.2.1 ร้อยละของเกษตรกรที่เป็น Smart Farmer ด้านปศุสัตว์</t>
  </si>
  <si>
    <t xml:space="preserve">   2.3.1 ระดับความสำเร็จในการพัฒนาและเพิ่มศักยภาพการเลี้ยงสัตว์ (GFM)</t>
  </si>
  <si>
    <t>ชื่อหน่วยงาน : สำนักงานปศุสัตว์เขต 1</t>
  </si>
  <si>
    <t xml:space="preserve">   2.1 ระดับความสำเร็จของ GAP Analysis การประเมินสมรรถนะของหน่วยงานสัตวแพทย์บริการ</t>
  </si>
  <si>
    <t>จัดประชุมระหว่างประเทศในการสร้างความร่วมมือทางวิชาการและการค้าไม่น้อยกว่า 1 ครั้งต่อปี</t>
  </si>
  <si>
    <t>จัดประชุมระหว่างประเทศ 1 ครั้ง</t>
  </si>
  <si>
    <t>จัดประชุมระหว่างประเทศมากกว่า 1 ครั้ง</t>
  </si>
  <si>
    <t xml:space="preserve">   1.2.1 ระดับความสำเร็จของการบริหารจัดการความรู้ของกรมปศุสัตว์</t>
  </si>
  <si>
    <t xml:space="preserve">   2.1 จำนวนผลงานวิจัยพัฒนาการสร้างนวัตกรรมและเทคโนโลยีในการผลิตจากงานวิจัยด้านเกษตรกร</t>
  </si>
  <si>
    <t xml:space="preserve">1. ดำเนินการ 44 เรื่อง
2. ถ่ายทอด 19 เรื่อง
3. เสนอโครงการวิจัยปี 2563 65 เรื่อง
</t>
  </si>
  <si>
    <t>ถ่ายทอดผลงาน 19 เรื่องและเสนอโครงการวิจัยปี 2563 จำนวน 65 เรื่อง</t>
  </si>
  <si>
    <t xml:space="preserve">   1.2.1 ระดับความสำเร็จในการควบคุมภายในและการบริหารความเสี่ยงของกรมปศุสัตว์</t>
  </si>
  <si>
    <t xml:space="preserve">   2.1 ระดับความสำเร็จของการตรวจสอบภายใน</t>
  </si>
  <si>
    <t xml:space="preserve">   1.1.1 ร้อยละการดำเนินการตามแผนการสร้างความรับรู้ความเข้าใจแก่ประชาชน</t>
  </si>
  <si>
    <t xml:space="preserve">   1.1.2 การจัดทำและดำเนินการตามแผนการขับเคลื่อนยุทธศาสตร์ชาติ</t>
  </si>
  <si>
    <t xml:space="preserve">   2.1 ร้อยละของจำนวนเกษตรกรที่ได้รับการส่งเสริมการเลี้ยงสัตว์ในโครงการหลวงและพื้นที่เฉพาะ</t>
  </si>
  <si>
    <t xml:space="preserve">   1.1.2 การพัฒนานวัตกรรม
ผลงาน: การผลิตข้าวโพดหมักเชิงพาณิชย์ของเกษตรกรในจังหวัดนครราชสีมา</t>
  </si>
  <si>
    <t xml:space="preserve">   1.1.3 การพัฒนาประสิทธิภาพในการปฏิบัติงาน</t>
  </si>
  <si>
    <t xml:space="preserve">   1.1.4 การจัดทำและดำเนินการตามแผนการขับเคลื่อนยุทธศาสตร์ชาติ</t>
  </si>
  <si>
    <t xml:space="preserve">   2.1 จำนวนผลผลิตพืชอาหารสัตว์</t>
  </si>
  <si>
    <t xml:space="preserve">   1.1.1 การจัดทำและดำเนินการตามแผนการขับเคลื่อนยุทธศาสตร์ชาติ</t>
  </si>
  <si>
    <t xml:space="preserve">   2.1 ระดับความสำเร็จในการบริหารจัดการตัวชี้วัด “จำนวนสัตว์พันธุ์ดีที่ผลิตได้”</t>
  </si>
  <si>
    <t xml:space="preserve">   1.1.2 การพัฒนาประสิทธิภาพในการปฏิบัติงาน</t>
  </si>
  <si>
    <t xml:space="preserve">   1.1.3 การจัดทำและดำเนินการตามแผนการขับเคลื่อนยุทธศาสตร์ชาติ</t>
  </si>
  <si>
    <t xml:space="preserve">   2.1 ระดับความสำเร็จของการดำเนินการผลิตน้ำเชื้อที่ได้มาตรฐาน (โคนม โคเนื้อ สุกร และแพะ)</t>
  </si>
  <si>
    <t>1) มีพ่อพันธุ์โคนมพันธุ์ทรอปิคอลโฮลสไตน์ที่ผ่านการทดสอบจำนวน 5 ตัว 2) มีจำนวนของลูกสาวที่ได้รับการเก็บข้อมูลของพ่อพันธุ์จำนวน 45 ตัว</t>
  </si>
  <si>
    <t>1) ร้อยละการย้ายฝากตัวอ่อนในสัตว์ตัวรับตามเป้าหมายทั้งหมด  2) ร้อยละการย้ายฝากตัวอ่อนติดตั้งท้องในสัตว์ตัวรับ</t>
  </si>
  <si>
    <t xml:space="preserve">   1.1.1 ประสิทธิภาพการผลิตสินค้าเกษตรที่สำคัญ : ค่าเฉลี่ยผลผลิตน้ำนมดิบของประเทศไทย (กก.ต่อตัวต่อวัน)</t>
  </si>
  <si>
    <t>12.27 กก./ตัว/วัน</t>
  </si>
  <si>
    <t xml:space="preserve">   1.1.2 จำนวนเกษตรกรที่เป็น Smart Farmer</t>
  </si>
  <si>
    <t xml:space="preserve">   1.1.3 ร้อยละของจำนวนฟาร์มมาตรฐานปศุสัตว์อินทรีย์ที่เพิ่มขึ้น</t>
  </si>
  <si>
    <t xml:space="preserve">   1.1.4 ผลการดำเนินการตามแนวทางการส่งเสริมการเกษตรแปลงใหญ่</t>
  </si>
  <si>
    <t xml:space="preserve">   1.1.5 ร้อยละการดำเนินการตามแผนการสร้างความรับรู้ความเข้าใจแก่ประชาชน</t>
  </si>
  <si>
    <t xml:space="preserve">   1.1.6 การจัดทำและดำเนินการตามแผนการขับเคลื่อนยุทธศาสตร์ชาติ</t>
  </si>
  <si>
    <t xml:space="preserve"> - โครงการที่ 1 โครงการส่งเสริมอาชีพด้านการเกษตรในจังหวัดชายแดนภาคใต้</t>
  </si>
  <si>
    <t xml:space="preserve">   2.1 ระดับความสำเร็จในการบริหารจัดการงานวิจัยหรือวิชาการของหน่วยงาน</t>
  </si>
  <si>
    <t xml:space="preserve">   2.1 ระดับความสำเร็จในการบริหารจัดการโครงสร้างพื้นฐานและการให้บริการที่เกี่ยวข้องด้านเศรษฐกิจได้รับการพัฒนา</t>
  </si>
  <si>
    <t>13 แห่ง (ตามเอกสารงบประมาณรายจ่ายประจำปี)</t>
  </si>
  <si>
    <t xml:space="preserve">   2.1 ระดับความสำเร็จของการผลิตวัคซีนและสารทดสอบโรค</t>
  </si>
  <si>
    <t>458,511 ตัวอย่าง</t>
  </si>
  <si>
    <t xml:space="preserve">   2.1 ระดับความสำเร็จในการพัฒนาและเพิ่มศักยภาพการเลี้ยงสัตว์ (GFM)</t>
  </si>
  <si>
    <t xml:space="preserve">   2.1 ระดับความสำเร็จในการบริหารจัดการตัวชี้วัด “จำนวนฟาร์มสุกรที่ได้รับการตรวจประเมินฟาร์มปลอดสารเร่งเนื้อแดง”</t>
  </si>
  <si>
    <t xml:space="preserve">   2.1 ระดับความสำเร็จของการดำเนินการตรวจวิเคราะห์สินค้าปศุสัตว์</t>
  </si>
  <si>
    <t xml:space="preserve">   1.1.2 ร้อยละจำนวนฟาร์มมาตรฐานปศุสัตว์อินทรีย์ที่เพิ่มขึ้น</t>
  </si>
  <si>
    <t xml:space="preserve">   1.1.3 ร้อยละการดำเนินการตามแผนการสร้างความรับรู้ความเข้าใจแก่ประชาชน</t>
  </si>
  <si>
    <t xml:space="preserve">   1.1.4 การพัฒนาประสิทธิภาพในการปฏิบัติงาน</t>
  </si>
  <si>
    <t xml:space="preserve">   1.1.5 การจัดทำและดำเนินการตามแผนการขับเคลื่อนยุทธศาสตร์ชาติ</t>
  </si>
  <si>
    <t xml:space="preserve">   2.1 การรับรองสถานที่จำหน่ายไข่สดตามโครงการไข่สดปลอดภัยใส่ใจผู้บริโภค (ปศุสัตว์ OK)</t>
  </si>
  <si>
    <t xml:space="preserve">   1.1.1 ระดับความสำเร็จของการจัดทำและดำเนินการตามแผนการขับเคลื่อนยุทธศาสตร์ชาติ</t>
  </si>
  <si>
    <t xml:space="preserve">   1.1.2 ระดับความสำเร็จของการดำเนินการจัดทำแผนปฏิรูปองค์การ</t>
  </si>
  <si>
    <t xml:space="preserve">   1.2.1 ระดับความสำเร็จในการบริหารจัดการเพื่อยกระดับความพึงพอใจของผู้รับบริการและผู้มีส่วนได้ส่วนเสียของหน่วยงานภายในกรมปศุสัตว์</t>
  </si>
  <si>
    <t>ผลการสำรวจครั้งที่ 2 &gt; ผลสำรวจครั้งที่ 1</t>
  </si>
  <si>
    <t>ผลการสำรวจครั้งที่ 2 = ผลสำรวจครั้งที่ 1</t>
  </si>
  <si>
    <t xml:space="preserve">   1.2.2 ระดับความสำเร็จในการบริหารจัดการตัวชี้วัด “ระดับความสำเร็จของการปรับปรุงกระบวนการ”</t>
  </si>
  <si>
    <t xml:space="preserve">   1.2.3 ระดับความสำเร็จในการควบคุมภายในและการบริหารความเสี่ยงของกรมปศุสัตว์</t>
  </si>
  <si>
    <t xml:space="preserve">   2.1 ระดับความสำเร็จในการบริหารจัดการผลการดำเนินงานตามมาตรการปรับปรุงประสิทธิภาพในการปฏิบัติราชการ (ม. 44)</t>
  </si>
  <si>
    <t>ผลการประเมินรอบที่ 1 อยู่ในระดับคุณภาพ</t>
  </si>
  <si>
    <t>คณะกรรมการรับรองพิจารณาให้การรับรองอย่างน้อย 1 สถานประกอบการ</t>
  </si>
  <si>
    <t xml:space="preserve">   1.1.1 การพัฒนาประสิทธิภาพในการปฏิบัติงาน</t>
  </si>
  <si>
    <t xml:space="preserve">   1.2.1 ระดับความสำเร็จของการพัฒนาปรับปรุงสารสนเทศของกรมปศุสัตว์</t>
  </si>
  <si>
    <t xml:space="preserve">   2.1 ระดับความสำเร็จของการปรับปรุงทะเบียนเกษตรกรผู้เลี้ยงสัตว์</t>
  </si>
  <si>
    <t xml:space="preserve">   2.1 ระดับความสำเร็จของการดำเนินคดีปกครองตามข้อกำหนด ขั้นตอน และระยะเวลาที่กรมปศุสัตว์กำหนด</t>
  </si>
  <si>
    <t xml:space="preserve">   2.1 ระดับความสำเร็จการจัดทำงบประมาณรายจ่ายประจำปีงบประมาณ พ.ศ. 2562</t>
  </si>
  <si>
    <t>ผลของงบประมาณที่ได้รับการจัดสรรปี 2562 &gt; ปี 2561</t>
  </si>
  <si>
    <t xml:space="preserve">  1.1.2 การจัดทำและดำเนินการตามแผนการขับเคลื่อนยุทธศาสตร์ชาติ</t>
  </si>
  <si>
    <t xml:space="preserve">   2.1 ระดับความสำเร็จในการบริหารจัดการตัวชี้วัด “ระดับความสำเร็จของการจัดทำต้นทุนต่อหน่วยผลผลิต”</t>
  </si>
  <si>
    <t>ดำเนินการครบถ้วน 1-4 ขั้นตอน</t>
  </si>
  <si>
    <t>ดำเนินการครบถ้วน 1-5 ขั้นตอน</t>
  </si>
  <si>
    <t xml:space="preserve">   1.2.1 ระดับความสำเร็จของการพัฒนาบุคลากรของกรมปศุสัตว์</t>
  </si>
  <si>
    <t xml:space="preserve">   1.2.2 ระดับความสำเร็จของการส่งเสริมวัฒนธรรมองค์การของกรมปศุสัตว์</t>
  </si>
  <si>
    <t xml:space="preserve">   2.1 ระดับความสำเร็จของการดำเนินการจัดทำแผนอัตรากำลังและบริหารกำลังคนกรมปศุสัตว์</t>
  </si>
  <si>
    <t xml:space="preserve">   1.1.1 การสร้างความรับรู้ความเข้าใจแก่ประชาชน</t>
  </si>
  <si>
    <t xml:space="preserve">  1.1.2 การพัฒนาประสิทธิภาพในการปฏิบัติงาน</t>
  </si>
  <si>
    <t xml:space="preserve">   2.1 ระดับความสำเร็จของการดำเนินการตอบสนองต่อผู้รับบริการ</t>
  </si>
  <si>
    <t>ร้อยละ 80</t>
  </si>
  <si>
    <t>เกษตรกรที่เป็น Smart Farmer ต้นแบบด้านปศุสัตว์ จำนวน 50 ราย</t>
  </si>
  <si>
    <t>ร้อยละ 100 ตามเป้าหมายที่กรมปศุสัตว์มอบหมาย</t>
  </si>
  <si>
    <t>ร้อยละ 70.01-80</t>
  </si>
  <si>
    <t>ร้อยละ 80.01 ขึ้นไปและมีระดับภูมิคุ้มกันไก่ไม่น้อยกว่าร้อยละ 40</t>
  </si>
  <si>
    <t>ผลการดำเนินโครงการวิชาการร้อยละ 100</t>
  </si>
  <si>
    <t>ผลการดำเนินการกิจกรรมที่สำคัญในแต่ละด้าน ทั้ง 5 ด้าน ร้อยละ 100 ตามแผนดำเนินการ</t>
  </si>
  <si>
    <t>ร้อยละ 100 สามารถดำเนินการงานวิจัยและวิชาการ</t>
  </si>
  <si>
    <t>ผลการดำเนินงานตามแผนการตรวจสอบภายในร้อยละ 100</t>
  </si>
  <si>
    <t>ร้อยละ 100 (ของจำนวนชุดรายงานที่ได้รับเพียงวันที่ 15 กันยายน)</t>
  </si>
  <si>
    <t>ร้อยละ 100 ตาม อปส. สั่งการ/แจ้ง</t>
  </si>
  <si>
    <t>ผลสำเร็จการปรับปรุงแก้ไข/ตามผลได้แล้วเสร็จ ร้อยละ 90</t>
  </si>
  <si>
    <t xml:space="preserve">ร้อยละ 80 (รายงานสรุปผลการปฏิบัติงาน 3 ครั้ง และมีสาระสำคัญครบถ้วน 
(มิ.ย.-ก.ย.61)
</t>
  </si>
  <si>
    <t>ร้อยละ 100 (รายงานสรุปผลการปฏิบัติงานให้เข้าใจง่าย น่าสนใจ และเผยแพร่ส่วน   ที่เป็นสาระสำคัญ   ให้หน่วยรับตรวจและผู้เกี่ยวข้องทราบ)</t>
  </si>
  <si>
    <t>2,700 ราย (โครงการหลวง 1,400 ราย และพื้นที่เฉพาะ 1,300 ราย)</t>
  </si>
  <si>
    <t>21,300 ราย</t>
  </si>
  <si>
    <t>ร้อยละ 60</t>
  </si>
  <si>
    <t xml:space="preserve"> - ระดับมาตรฐาน ร้อยละ 50 - 80
 - ระดับคุณภาพ ร้อยละ 80 ขึ้นไป</t>
  </si>
  <si>
    <t>ร้อยละ 100 ตามแผนพัฒนาฯ</t>
  </si>
  <si>
    <t xml:space="preserve">   - โครงการที่ 10 โครงการเกษตรอินทรีย์</t>
  </si>
  <si>
    <t>51,260 ตัน (ตามเอกสารงบประมาณรายจ่าย)</t>
  </si>
  <si>
    <t>410 สายพันธุ์ (ตามเอกสารงบประมาณรายจ่าย)</t>
  </si>
  <si>
    <t>30 ฟาร์ม (ตามเอกสารงบประมาณรายจ่าย)</t>
  </si>
  <si>
    <t>150 ตัวอย่าง</t>
  </si>
  <si>
    <t>ระดับ 10</t>
  </si>
  <si>
    <t xml:space="preserve"> - โครงการที่ 10 โครงการเกษตรอินทรีย์</t>
  </si>
  <si>
    <t>1.3422 ล้านตัว (สทป. 0.22 ล้านตัว และ สพพ. 1.3422 ล้านตัว รวมทั้งหมด 1.5622 ล้านตัว)</t>
  </si>
  <si>
    <t>ขึ้นทะเบียน ร้อยละ 100 (พันธุ์/เกษตรกร)</t>
  </si>
  <si>
    <t>ร้อยละ 100 สามารถประกาศเป็นสัตว์พื้นเมืองประจำถิ่น</t>
  </si>
  <si>
    <t>ร้อยละ 100 เกษตรกรที่ขึ้นทะเบียนเป็นผู้เลี้ยงสัตว์พื้นเมืองประจำถิ่น</t>
  </si>
  <si>
    <t>709,700 โด๊ส</t>
  </si>
  <si>
    <t>15,000 ตัว</t>
  </si>
  <si>
    <t>ร้อยละการย้ายฝากตัวอ่อนในสัตว์ตัวรับตามเป้าหมายทั้งหมด (ร้อยละ 100)</t>
  </si>
  <si>
    <t>ร้อยละการย้ายฝากตัวอ่อนติดตั้งท้องในสัตว์ตัวรับ (ร้อยละ 40)</t>
  </si>
  <si>
    <t>12.27 กก./ตัว/วัน (11.80+4%)</t>
  </si>
  <si>
    <t>12.036 กก./ตัว/วัน</t>
  </si>
  <si>
    <t>13,000 ราย</t>
  </si>
  <si>
    <t>30% (46 ฟาร์ม)</t>
  </si>
  <si>
    <t>ร้อยละ 100 (แผนการสร้างความรับรู้ความเข้าใจแก่ประชาชน ปี 2561)</t>
  </si>
  <si>
    <t>ร้อยละ 100 (วัคซีน 13 ชนิด/สารทดสอบโรค 4 ชนิด)</t>
  </si>
  <si>
    <t>ร้อยละ 100 (เปรียบเทียบกับวัคซีนที่ผลิตได้ทั้งหมด)</t>
  </si>
  <si>
    <t>ดำเนินการได้ตามแผนงานร้อยละ 100</t>
  </si>
  <si>
    <t xml:space="preserve">   2.1 ระดับความสำเร็จของการบริหารจัดการขอบข่ายให้ได้มาตรฐาน ISO 17025</t>
  </si>
  <si>
    <t>ร้อยละ 100 (92 ขอบข่าย)</t>
  </si>
  <si>
    <t>ผลสำรวจความพึงพอใจร้อยละ 90</t>
  </si>
  <si>
    <t>ร้อยละ 100 (5,000 ฟาร์ม)</t>
  </si>
  <si>
    <t>200 แห่ง</t>
  </si>
  <si>
    <t>ร้อยละ 100 (208,030 ตัวอย่างตามเอกสารงบประมาณรายจ่ายประจำปี)</t>
  </si>
  <si>
    <t xml:space="preserve">   2.3 ระดับความสำเร็จของการบริหารจัดการขอบข่ายให้ได้มาตรฐาน ISO 17025</t>
  </si>
  <si>
    <t>ร้อยละ 100 (แผนงาน/แผนการเบิกจ่ายงบประมาณ จำนวน 10 โครงการปี 2561)</t>
  </si>
  <si>
    <t>50 กระบวนงาน</t>
  </si>
  <si>
    <t>สามารถดำเนินการพัฒนาและปรับปรุงสารสนเทศได้ครบจำนวน 10 ข้อ</t>
  </si>
  <si>
    <t>10 ข้อ</t>
  </si>
  <si>
    <t>ร้อยละ 100 (2.8 ล้านราย ตามเอกสารงบประมาณรายจ่ายประจำปี)</t>
  </si>
  <si>
    <t xml:space="preserve">ร้อยละ 100 </t>
  </si>
  <si>
    <t>ร้อยละ 100 ของขั้นตอนการของบประมาณ</t>
  </si>
  <si>
    <t>ปริมาณผลผลิตที่ทำได้จริงร้อยละ 100 เมื่อเทียบกับเป้าหมาย</t>
  </si>
  <si>
    <t>1 โครงการ (ร้อยละ 100)</t>
  </si>
  <si>
    <t xml:space="preserve">50%
</t>
  </si>
  <si>
    <t xml:space="preserve">60%
</t>
  </si>
  <si>
    <t>ผลการสำรวจความพึงพอใจของผู้ใช้งานระบบฐานข้อมูลบุคลากร ร้อยละ 90</t>
  </si>
  <si>
    <t>หน่วยงานดำเนินโครงการปรับปรุงสภาพแวดล้อมในการทำงานด้วยกิจกรรม 5ส ร้อยละ 100</t>
  </si>
  <si>
    <t>ร้อยละ 100 
ตามแผนการ
สร้างความ
รับรู้ความเข้าใจฯ</t>
  </si>
  <si>
    <t>ร้อยละ 100 ของจำนวนเรื่องที่ดำเนินการได้สำเร็จเทียบกับจำนวนเรื่องทั้งหมด</t>
  </si>
  <si>
    <t>สามารถตอบสนองได้ร้อยละ 100</t>
  </si>
  <si>
    <r>
      <t xml:space="preserve">   2.2</t>
    </r>
    <r>
      <rPr>
        <sz val="13"/>
        <rFont val="TH SarabunPSK"/>
        <family val="2"/>
      </rPr>
      <t xml:space="preserve"> ระดับความสำเร็จในการสรุปและติดตามผลการตรวจสอบและติดตามผลการปรับปรุงแก้ไขการปฏิบัติงานของหน่วยรับตรวจตามข้อเสนอแนะของ ผู้ตรวจสอบภายในจังหวัด หรือสำนักงานการตรวจเงินแผ่นดินที่เข้าตรวจสอบหน่วยงานในสังกัดกรมปศุสัตว์ เสนออธิบดีให้ความเห็นชอบหรือสั่งการ</t>
    </r>
  </si>
  <si>
    <t>จำนวนเรื่องที่ดำเนินการแล้วเสร็จภายในระยะเวลาที่กำหนดเทียบกับจำนวนเรื่องที่เข้ามาทั้งหมด 
(ร้อยละ 100)</t>
  </si>
  <si>
    <r>
      <rPr>
        <b/>
        <sz val="15"/>
        <rFont val="TH SarabunPSK"/>
        <family val="2"/>
      </rPr>
      <t>รายงาน</t>
    </r>
    <r>
      <rPr>
        <sz val="15"/>
        <rFont val="TH SarabunPSK"/>
        <family val="2"/>
      </rPr>
      <t xml:space="preserve">  ณ วันที่  ……….  เดือน  …………………….  พ.ศ. 2561</t>
    </r>
  </si>
  <si>
    <r>
      <rPr>
        <b/>
        <sz val="15"/>
        <rFont val="TH SarabunPSK"/>
        <family val="2"/>
      </rPr>
      <t>ผู้รายงาน</t>
    </r>
    <r>
      <rPr>
        <sz val="15"/>
        <rFont val="TH SarabunPSK"/>
        <family val="2"/>
      </rPr>
      <t xml:space="preserve">  …………………………………………..</t>
    </r>
  </si>
  <si>
    <r>
      <rPr>
        <b/>
        <sz val="15"/>
        <rFont val="TH SarabunPSK"/>
        <family val="2"/>
      </rPr>
      <t>ตำแหน่ง</t>
    </r>
    <r>
      <rPr>
        <sz val="15"/>
        <rFont val="TH SarabunPSK"/>
        <family val="2"/>
      </rPr>
      <t xml:space="preserve">  …………………………………………...    โทรศัพท์  ………………………………….</t>
    </r>
  </si>
  <si>
    <t xml:space="preserve"> </t>
  </si>
  <si>
    <r>
      <t>หมายเหตุ</t>
    </r>
    <r>
      <rPr>
        <sz val="15"/>
        <rFont val="TH SarabunPSK"/>
        <family val="2"/>
      </rPr>
      <t xml:space="preserve"> : หากตัวชี้วัดใดไม่สามารถรายงานผลได้ภายในกำหนด  เนื่องจากเป็นตัวชี้วัดที่ใช้ข้อมูลจากส่วนกลาง หรือจัดเก็บข้อมูลไม่ทัน ฯลฯ ให้ใส่ค่าคะแนนที่ได้ เท่ากับ 1 ก่อน 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</si>
</sst>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\t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%"/>
    <numFmt numFmtId="197" formatCode="0.0"/>
    <numFmt numFmtId="198" formatCode="0.000"/>
    <numFmt numFmtId="199" formatCode="0.0000"/>
    <numFmt numFmtId="200" formatCode="0.00000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0"/>
      <name val="Arial"/>
      <family val="2"/>
    </font>
    <font>
      <b/>
      <sz val="14"/>
      <color indexed="30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8"/>
      <name val="Wingdings 2"/>
      <family val="1"/>
    </font>
    <font>
      <b/>
      <sz val="14"/>
      <name val="Wingdings 2"/>
      <family val="1"/>
    </font>
    <font>
      <sz val="1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u val="single"/>
      <sz val="15"/>
      <name val="TH SarabunPSK"/>
      <family val="2"/>
    </font>
    <font>
      <sz val="11"/>
      <color indexed="9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3"/>
      <color indexed="8"/>
      <name val="TH SarabunPSK"/>
      <family val="2"/>
    </font>
    <font>
      <sz val="14"/>
      <color indexed="10"/>
      <name val="TH SarabunPSK"/>
      <family val="2"/>
    </font>
    <font>
      <sz val="14"/>
      <color indexed="30"/>
      <name val="TH SarabunPSK"/>
      <family val="2"/>
    </font>
    <font>
      <sz val="13"/>
      <color indexed="30"/>
      <name val="TH SarabunPSK"/>
      <family val="2"/>
    </font>
    <font>
      <sz val="12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4"/>
      <color rgb="FFFF0000"/>
      <name val="TH SarabunPSK"/>
      <family val="2"/>
    </font>
    <font>
      <sz val="14"/>
      <color rgb="FF0070C0"/>
      <name val="TH SarabunPSK"/>
      <family val="2"/>
    </font>
    <font>
      <sz val="13"/>
      <color rgb="FF0070C0"/>
      <name val="TH SarabunPSK"/>
      <family val="2"/>
    </font>
    <font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/>
    </xf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7">
    <xf numFmtId="0" fontId="0" fillId="0" borderId="0" xfId="0" applyFont="1" applyAlignment="1">
      <alignment/>
    </xf>
    <xf numFmtId="0" fontId="58" fillId="0" borderId="0" xfId="0" applyFont="1" applyAlignment="1">
      <alignment vertical="top"/>
    </xf>
    <xf numFmtId="1" fontId="59" fillId="33" borderId="10" xfId="0" applyNumberFormat="1" applyFont="1" applyFill="1" applyBorder="1" applyAlignment="1">
      <alignment vertical="top"/>
    </xf>
    <xf numFmtId="1" fontId="59" fillId="33" borderId="10" xfId="0" applyNumberFormat="1" applyFont="1" applyFill="1" applyBorder="1" applyAlignment="1">
      <alignment horizontal="center" vertical="top"/>
    </xf>
    <xf numFmtId="1" fontId="59" fillId="33" borderId="10" xfId="0" applyNumberFormat="1" applyFont="1" applyFill="1" applyBorder="1" applyAlignment="1">
      <alignment horizontal="center" vertical="top"/>
    </xf>
    <xf numFmtId="1" fontId="58" fillId="5" borderId="10" xfId="0" applyNumberFormat="1" applyFont="1" applyFill="1" applyBorder="1" applyAlignment="1">
      <alignment vertical="top" wrapText="1"/>
    </xf>
    <xf numFmtId="1" fontId="58" fillId="5" borderId="10" xfId="0" applyNumberFormat="1" applyFont="1" applyFill="1" applyBorder="1" applyAlignment="1">
      <alignment horizontal="center" vertical="top"/>
    </xf>
    <xf numFmtId="1" fontId="59" fillId="5" borderId="10" xfId="0" applyNumberFormat="1" applyFont="1" applyFill="1" applyBorder="1" applyAlignment="1">
      <alignment horizontal="center" vertical="top"/>
    </xf>
    <xf numFmtId="1" fontId="58" fillId="0" borderId="10" xfId="0" applyNumberFormat="1" applyFont="1" applyFill="1" applyBorder="1" applyAlignment="1">
      <alignment vertical="top" wrapText="1"/>
    </xf>
    <xf numFmtId="1" fontId="58" fillId="0" borderId="10" xfId="0" applyNumberFormat="1" applyFont="1" applyFill="1" applyBorder="1" applyAlignment="1">
      <alignment horizontal="center" vertical="top"/>
    </xf>
    <xf numFmtId="1" fontId="58" fillId="0" borderId="10" xfId="0" applyNumberFormat="1" applyFont="1" applyFill="1" applyBorder="1" applyAlignment="1">
      <alignment horizontal="center" vertical="top"/>
    </xf>
    <xf numFmtId="1" fontId="59" fillId="0" borderId="10" xfId="0" applyNumberFormat="1" applyFont="1" applyFill="1" applyBorder="1" applyAlignment="1">
      <alignment horizontal="center" vertical="top"/>
    </xf>
    <xf numFmtId="1" fontId="58" fillId="0" borderId="10" xfId="0" applyNumberFormat="1" applyFont="1" applyBorder="1" applyAlignment="1">
      <alignment vertical="top" wrapText="1"/>
    </xf>
    <xf numFmtId="1" fontId="58" fillId="0" borderId="10" xfId="0" applyNumberFormat="1" applyFont="1" applyBorder="1" applyAlignment="1">
      <alignment horizontal="center" vertical="top"/>
    </xf>
    <xf numFmtId="1" fontId="58" fillId="0" borderId="10" xfId="0" applyNumberFormat="1" applyFont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 wrapText="1"/>
    </xf>
    <xf numFmtId="1" fontId="58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" fontId="58" fillId="0" borderId="10" xfId="0" applyNumberFormat="1" applyFont="1" applyFill="1" applyBorder="1" applyAlignment="1">
      <alignment horizontal="center" vertical="top" wrapText="1"/>
    </xf>
    <xf numFmtId="1" fontId="58" fillId="0" borderId="11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top" wrapText="1"/>
    </xf>
    <xf numFmtId="1" fontId="58" fillId="0" borderId="11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" fontId="58" fillId="12" borderId="10" xfId="0" applyNumberFormat="1" applyFont="1" applyFill="1" applyBorder="1" applyAlignment="1">
      <alignment vertical="top" wrapText="1"/>
    </xf>
    <xf numFmtId="1" fontId="58" fillId="12" borderId="10" xfId="0" applyNumberFormat="1" applyFont="1" applyFill="1" applyBorder="1" applyAlignment="1">
      <alignment horizontal="center" vertical="top"/>
    </xf>
    <xf numFmtId="0" fontId="60" fillId="0" borderId="10" xfId="0" applyFont="1" applyBorder="1" applyAlignment="1">
      <alignment horizontal="center" vertical="top" wrapText="1"/>
    </xf>
    <xf numFmtId="1" fontId="60" fillId="0" borderId="10" xfId="0" applyNumberFormat="1" applyFont="1" applyBorder="1" applyAlignment="1">
      <alignment horizontal="center" vertical="top" wrapText="1"/>
    </xf>
    <xf numFmtId="1" fontId="58" fillId="0" borderId="10" xfId="0" applyNumberFormat="1" applyFont="1" applyBorder="1" applyAlignment="1">
      <alignment horizontal="left" vertical="top" wrapText="1"/>
    </xf>
    <xf numFmtId="1" fontId="61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top"/>
    </xf>
    <xf numFmtId="0" fontId="58" fillId="0" borderId="10" xfId="0" applyFont="1" applyBorder="1" applyAlignment="1">
      <alignment horizontal="center" vertical="top" wrapText="1"/>
    </xf>
    <xf numFmtId="1" fontId="59" fillId="14" borderId="10" xfId="0" applyNumberFormat="1" applyFont="1" applyFill="1" applyBorder="1" applyAlignment="1">
      <alignment horizontal="center" vertical="top"/>
    </xf>
    <xf numFmtId="0" fontId="58" fillId="14" borderId="10" xfId="0" applyFont="1" applyFill="1" applyBorder="1" applyAlignment="1">
      <alignment vertical="top"/>
    </xf>
    <xf numFmtId="0" fontId="58" fillId="0" borderId="0" xfId="0" applyFont="1" applyAlignment="1">
      <alignment vertical="top" wrapText="1"/>
    </xf>
    <xf numFmtId="1" fontId="59" fillId="15" borderId="10" xfId="0" applyNumberFormat="1" applyFont="1" applyFill="1" applyBorder="1" applyAlignment="1">
      <alignment horizontal="center" vertical="top"/>
    </xf>
    <xf numFmtId="1" fontId="59" fillId="34" borderId="10" xfId="0" applyNumberFormat="1" applyFont="1" applyFill="1" applyBorder="1" applyAlignment="1">
      <alignment vertical="top"/>
    </xf>
    <xf numFmtId="1" fontId="59" fillId="34" borderId="10" xfId="0" applyNumberFormat="1" applyFont="1" applyFill="1" applyBorder="1" applyAlignment="1">
      <alignment horizontal="center" vertical="top"/>
    </xf>
    <xf numFmtId="1" fontId="59" fillId="34" borderId="10" xfId="0" applyNumberFormat="1" applyFont="1" applyFill="1" applyBorder="1" applyAlignment="1">
      <alignment horizontal="center" vertical="top"/>
    </xf>
    <xf numFmtId="1" fontId="59" fillId="15" borderId="10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1" fontId="58" fillId="0" borderId="11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top"/>
    </xf>
    <xf numFmtId="0" fontId="62" fillId="0" borderId="0" xfId="0" applyFont="1" applyAlignment="1">
      <alignment vertical="top"/>
    </xf>
    <xf numFmtId="0" fontId="61" fillId="0" borderId="0" xfId="0" applyFont="1" applyAlignment="1">
      <alignment vertical="top"/>
    </xf>
    <xf numFmtId="1" fontId="5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top"/>
    </xf>
    <xf numFmtId="1" fontId="63" fillId="0" borderId="10" xfId="0" applyNumberFormat="1" applyFont="1" applyFill="1" applyBorder="1" applyAlignment="1">
      <alignment horizontal="center" vertical="top" wrapText="1"/>
    </xf>
    <xf numFmtId="1" fontId="59" fillId="5" borderId="10" xfId="0" applyNumberFormat="1" applyFont="1" applyFill="1" applyBorder="1" applyAlignment="1">
      <alignment horizontal="center" vertical="top"/>
    </xf>
    <xf numFmtId="0" fontId="61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1" fontId="59" fillId="15" borderId="10" xfId="0" applyNumberFormat="1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center" vertical="top" wrapText="1"/>
    </xf>
    <xf numFmtId="1" fontId="64" fillId="0" borderId="10" xfId="0" applyNumberFormat="1" applyFont="1" applyFill="1" applyBorder="1" applyAlignment="1">
      <alignment horizontal="center" vertical="top" wrapText="1"/>
    </xf>
    <xf numFmtId="1" fontId="58" fillId="0" borderId="12" xfId="0" applyNumberFormat="1" applyFont="1" applyFill="1" applyBorder="1" applyAlignment="1">
      <alignment horizontal="center" vertical="top"/>
    </xf>
    <xf numFmtId="1" fontId="58" fillId="0" borderId="12" xfId="0" applyNumberFormat="1" applyFont="1" applyBorder="1" applyAlignment="1">
      <alignment horizontal="center" vertical="top"/>
    </xf>
    <xf numFmtId="1" fontId="59" fillId="34" borderId="12" xfId="0" applyNumberFormat="1" applyFont="1" applyFill="1" applyBorder="1" applyAlignment="1">
      <alignment horizontal="center" vertical="top"/>
    </xf>
    <xf numFmtId="1" fontId="59" fillId="15" borderId="12" xfId="0" applyNumberFormat="1" applyFont="1" applyFill="1" applyBorder="1" applyAlignment="1">
      <alignment horizontal="center" vertical="top"/>
    </xf>
    <xf numFmtId="1" fontId="59" fillId="33" borderId="12" xfId="0" applyNumberFormat="1" applyFont="1" applyFill="1" applyBorder="1" applyAlignment="1">
      <alignment horizontal="center" vertical="top"/>
    </xf>
    <xf numFmtId="1" fontId="59" fillId="14" borderId="12" xfId="0" applyNumberFormat="1" applyFont="1" applyFill="1" applyBorder="1" applyAlignment="1">
      <alignment horizontal="center" vertical="top"/>
    </xf>
    <xf numFmtId="1" fontId="59" fillId="33" borderId="13" xfId="0" applyNumberFormat="1" applyFont="1" applyFill="1" applyBorder="1" applyAlignment="1">
      <alignment horizontal="center" vertical="top"/>
    </xf>
    <xf numFmtId="1" fontId="59" fillId="5" borderId="13" xfId="0" applyNumberFormat="1" applyFont="1" applyFill="1" applyBorder="1" applyAlignment="1">
      <alignment horizontal="center" vertical="top"/>
    </xf>
    <xf numFmtId="1" fontId="58" fillId="0" borderId="13" xfId="0" applyNumberFormat="1" applyFont="1" applyFill="1" applyBorder="1" applyAlignment="1">
      <alignment horizontal="center" vertical="top"/>
    </xf>
    <xf numFmtId="1" fontId="60" fillId="0" borderId="13" xfId="0" applyNumberFormat="1" applyFont="1" applyBorder="1" applyAlignment="1">
      <alignment horizontal="center" vertical="top" wrapText="1"/>
    </xf>
    <xf numFmtId="1" fontId="59" fillId="34" borderId="13" xfId="0" applyNumberFormat="1" applyFont="1" applyFill="1" applyBorder="1" applyAlignment="1">
      <alignment horizontal="center" vertical="top"/>
    </xf>
    <xf numFmtId="0" fontId="58" fillId="0" borderId="13" xfId="0" applyFont="1" applyBorder="1" applyAlignment="1">
      <alignment horizontal="center" vertical="top"/>
    </xf>
    <xf numFmtId="1" fontId="59" fillId="15" borderId="13" xfId="0" applyNumberFormat="1" applyFont="1" applyFill="1" applyBorder="1" applyAlignment="1">
      <alignment horizontal="center" vertical="top"/>
    </xf>
    <xf numFmtId="0" fontId="58" fillId="14" borderId="13" xfId="0" applyFont="1" applyFill="1" applyBorder="1" applyAlignment="1">
      <alignment vertical="top"/>
    </xf>
    <xf numFmtId="1" fontId="59" fillId="12" borderId="12" xfId="0" applyNumberFormat="1" applyFont="1" applyFill="1" applyBorder="1" applyAlignment="1">
      <alignment horizontal="center" vertical="top"/>
    </xf>
    <xf numFmtId="0" fontId="58" fillId="0" borderId="0" xfId="0" applyFont="1" applyBorder="1" applyAlignment="1">
      <alignment vertical="top"/>
    </xf>
    <xf numFmtId="1" fontId="59" fillId="0" borderId="13" xfId="0" applyNumberFormat="1" applyFont="1" applyFill="1" applyBorder="1" applyAlignment="1">
      <alignment horizontal="center" vertical="top"/>
    </xf>
    <xf numFmtId="1" fontId="58" fillId="0" borderId="13" xfId="0" applyNumberFormat="1" applyFont="1" applyFill="1" applyBorder="1" applyAlignment="1">
      <alignment horizontal="center" vertical="top" wrapText="1"/>
    </xf>
    <xf numFmtId="1" fontId="2" fillId="33" borderId="12" xfId="0" applyNumberFormat="1" applyFont="1" applyFill="1" applyBorder="1" applyAlignment="1">
      <alignment horizontal="center" vertical="top"/>
    </xf>
    <xf numFmtId="9" fontId="5" fillId="0" borderId="10" xfId="0" applyNumberFormat="1" applyFont="1" applyBorder="1" applyAlignment="1">
      <alignment horizontal="center" vertical="top" wrapText="1"/>
    </xf>
    <xf numFmtId="1" fontId="59" fillId="5" borderId="10" xfId="0" applyNumberFormat="1" applyFont="1" applyFill="1" applyBorder="1" applyAlignment="1">
      <alignment vertical="top" wrapText="1"/>
    </xf>
    <xf numFmtId="1" fontId="59" fillId="12" borderId="10" xfId="0" applyNumberFormat="1" applyFont="1" applyFill="1" applyBorder="1" applyAlignment="1">
      <alignment vertical="top" wrapText="1"/>
    </xf>
    <xf numFmtId="1" fontId="59" fillId="12" borderId="10" xfId="0" applyNumberFormat="1" applyFont="1" applyFill="1" applyBorder="1" applyAlignment="1">
      <alignment horizontal="center" vertical="top"/>
    </xf>
    <xf numFmtId="1" fontId="59" fillId="12" borderId="10" xfId="0" applyNumberFormat="1" applyFont="1" applyFill="1" applyBorder="1" applyAlignment="1">
      <alignment horizontal="center" vertical="top"/>
    </xf>
    <xf numFmtId="1" fontId="59" fillId="12" borderId="14" xfId="0" applyNumberFormat="1" applyFont="1" applyFill="1" applyBorder="1" applyAlignment="1">
      <alignment horizontal="center" vertical="top"/>
    </xf>
    <xf numFmtId="1" fontId="59" fillId="5" borderId="12" xfId="0" applyNumberFormat="1" applyFont="1" applyFill="1" applyBorder="1" applyAlignment="1">
      <alignment horizontal="center" vertical="top"/>
    </xf>
    <xf numFmtId="1" fontId="59" fillId="12" borderId="13" xfId="0" applyNumberFormat="1" applyFont="1" applyFill="1" applyBorder="1" applyAlignment="1">
      <alignment horizontal="center" vertical="top"/>
    </xf>
    <xf numFmtId="1" fontId="59" fillId="12" borderId="15" xfId="0" applyNumberFormat="1" applyFont="1" applyFill="1" applyBorder="1" applyAlignment="1">
      <alignment horizontal="center" vertical="top"/>
    </xf>
    <xf numFmtId="0" fontId="58" fillId="0" borderId="0" xfId="0" applyFont="1" applyFill="1" applyAlignment="1">
      <alignment vertical="top"/>
    </xf>
    <xf numFmtId="1" fontId="2" fillId="14" borderId="10" xfId="0" applyNumberFormat="1" applyFont="1" applyFill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/>
    </xf>
    <xf numFmtId="1" fontId="2" fillId="12" borderId="10" xfId="0" applyNumberFormat="1" applyFont="1" applyFill="1" applyBorder="1" applyAlignment="1">
      <alignment horizontal="center" vertical="top"/>
    </xf>
    <xf numFmtId="1" fontId="2" fillId="34" borderId="10" xfId="0" applyNumberFormat="1" applyFont="1" applyFill="1" applyBorder="1" applyAlignment="1">
      <alignment horizontal="center" vertical="top"/>
    </xf>
    <xf numFmtId="1" fontId="2" fillId="15" borderId="10" xfId="0" applyNumberFormat="1" applyFont="1" applyFill="1" applyBorder="1" applyAlignment="1">
      <alignment horizontal="center" vertical="top"/>
    </xf>
    <xf numFmtId="1" fontId="58" fillId="0" borderId="0" xfId="0" applyNumberFormat="1" applyFont="1" applyAlignment="1">
      <alignment vertical="top"/>
    </xf>
    <xf numFmtId="1" fontId="58" fillId="0" borderId="10" xfId="0" applyNumberFormat="1" applyFont="1" applyFill="1" applyBorder="1" applyAlignment="1">
      <alignment horizontal="left" vertical="top" wrapText="1"/>
    </xf>
    <xf numFmtId="1" fontId="61" fillId="0" borderId="10" xfId="0" applyNumberFormat="1" applyFont="1" applyFill="1" applyBorder="1" applyAlignment="1">
      <alignment horizontal="center" vertical="top" wrapText="1"/>
    </xf>
    <xf numFmtId="1" fontId="5" fillId="5" borderId="10" xfId="0" applyNumberFormat="1" applyFont="1" applyFill="1" applyBorder="1" applyAlignment="1">
      <alignment horizontal="center" vertical="top"/>
    </xf>
    <xf numFmtId="1" fontId="5" fillId="12" borderId="10" xfId="0" applyNumberFormat="1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left" vertical="top" wrapText="1"/>
    </xf>
    <xf numFmtId="1" fontId="60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58" fillId="0" borderId="11" xfId="0" applyNumberFormat="1" applyFont="1" applyFill="1" applyBorder="1" applyAlignment="1">
      <alignment vertical="top" wrapText="1"/>
    </xf>
    <xf numFmtId="1" fontId="58" fillId="0" borderId="11" xfId="0" applyNumberFormat="1" applyFont="1" applyFill="1" applyBorder="1" applyAlignment="1">
      <alignment horizontal="center" vertical="top"/>
    </xf>
    <xf numFmtId="1" fontId="58" fillId="0" borderId="11" xfId="0" applyNumberFormat="1" applyFont="1" applyFill="1" applyBorder="1" applyAlignment="1">
      <alignment horizontal="center" vertical="top"/>
    </xf>
    <xf numFmtId="1" fontId="58" fillId="0" borderId="14" xfId="0" applyNumberFormat="1" applyFont="1" applyFill="1" applyBorder="1" applyAlignment="1">
      <alignment vertical="top" wrapText="1"/>
    </xf>
    <xf numFmtId="1" fontId="58" fillId="0" borderId="14" xfId="0" applyNumberFormat="1" applyFont="1" applyFill="1" applyBorder="1" applyAlignment="1">
      <alignment horizontal="center" vertical="top"/>
    </xf>
    <xf numFmtId="1" fontId="58" fillId="0" borderId="14" xfId="0" applyNumberFormat="1" applyFont="1" applyFill="1" applyBorder="1" applyAlignment="1">
      <alignment horizontal="center" vertical="top"/>
    </xf>
    <xf numFmtId="1" fontId="58" fillId="0" borderId="14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top" wrapText="1"/>
    </xf>
    <xf numFmtId="1" fontId="5" fillId="0" borderId="11" xfId="0" applyNumberFormat="1" applyFont="1" applyFill="1" applyBorder="1" applyAlignment="1">
      <alignment horizontal="center" vertical="top"/>
    </xf>
    <xf numFmtId="1" fontId="58" fillId="0" borderId="16" xfId="0" applyNumberFormat="1" applyFont="1" applyFill="1" applyBorder="1" applyAlignment="1">
      <alignment horizontal="center" vertical="top"/>
    </xf>
    <xf numFmtId="1" fontId="5" fillId="0" borderId="16" xfId="0" applyNumberFormat="1" applyFont="1" applyFill="1" applyBorder="1" applyAlignment="1">
      <alignment horizontal="center" vertical="top"/>
    </xf>
    <xf numFmtId="1" fontId="59" fillId="0" borderId="16" xfId="0" applyNumberFormat="1" applyFont="1" applyFill="1" applyBorder="1" applyAlignment="1">
      <alignment horizontal="center" vertical="top"/>
    </xf>
    <xf numFmtId="1" fontId="5" fillId="0" borderId="14" xfId="0" applyNumberFormat="1" applyFont="1" applyFill="1" applyBorder="1" applyAlignment="1">
      <alignment horizontal="center" vertical="top"/>
    </xf>
    <xf numFmtId="1" fontId="59" fillId="0" borderId="14" xfId="0" applyNumberFormat="1" applyFont="1" applyFill="1" applyBorder="1" applyAlignment="1">
      <alignment horizontal="center" vertical="top"/>
    </xf>
    <xf numFmtId="1" fontId="58" fillId="0" borderId="16" xfId="0" applyNumberFormat="1" applyFont="1" applyFill="1" applyBorder="1" applyAlignment="1">
      <alignment vertical="top" wrapText="1"/>
    </xf>
    <xf numFmtId="1" fontId="5" fillId="0" borderId="11" xfId="0" applyNumberFormat="1" applyFont="1" applyBorder="1" applyAlignment="1">
      <alignment vertical="top" wrapText="1"/>
    </xf>
    <xf numFmtId="1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1" fontId="5" fillId="0" borderId="14" xfId="0" applyNumberFormat="1" applyFont="1" applyBorder="1" applyAlignment="1">
      <alignment vertical="top" wrapText="1"/>
    </xf>
    <xf numFmtId="1" fontId="5" fillId="0" borderId="14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1" fontId="58" fillId="0" borderId="16" xfId="0" applyNumberFormat="1" applyFont="1" applyFill="1" applyBorder="1" applyAlignment="1">
      <alignment horizontal="center" vertical="top"/>
    </xf>
    <xf numFmtId="1" fontId="58" fillId="0" borderId="16" xfId="0" applyNumberFormat="1" applyFont="1" applyFill="1" applyBorder="1" applyAlignment="1">
      <alignment horizontal="center" vertical="top" wrapText="1"/>
    </xf>
    <xf numFmtId="1" fontId="5" fillId="0" borderId="16" xfId="0" applyNumberFormat="1" applyFont="1" applyFill="1" applyBorder="1" applyAlignment="1">
      <alignment horizontal="center" vertical="top" wrapText="1"/>
    </xf>
    <xf numFmtId="1" fontId="58" fillId="0" borderId="16" xfId="0" applyNumberFormat="1" applyFont="1" applyBorder="1" applyAlignment="1">
      <alignment horizontal="center" vertical="top" wrapText="1"/>
    </xf>
    <xf numFmtId="1" fontId="58" fillId="0" borderId="14" xfId="0" applyNumberFormat="1" applyFont="1" applyBorder="1" applyAlignment="1">
      <alignment horizontal="center" vertical="top" wrapText="1"/>
    </xf>
    <xf numFmtId="1" fontId="60" fillId="0" borderId="13" xfId="0" applyNumberFormat="1" applyFont="1" applyFill="1" applyBorder="1" applyAlignment="1">
      <alignment horizontal="center" vertical="top" wrapText="1"/>
    </xf>
    <xf numFmtId="1" fontId="58" fillId="0" borderId="17" xfId="0" applyNumberFormat="1" applyFont="1" applyFill="1" applyBorder="1" applyAlignment="1">
      <alignment horizontal="center" vertical="top"/>
    </xf>
    <xf numFmtId="1" fontId="58" fillId="0" borderId="18" xfId="0" applyNumberFormat="1" applyFont="1" applyFill="1" applyBorder="1" applyAlignment="1">
      <alignment horizontal="center" vertical="top" wrapText="1"/>
    </xf>
    <xf numFmtId="1" fontId="58" fillId="0" borderId="19" xfId="0" applyNumberFormat="1" applyFont="1" applyFill="1" applyBorder="1" applyAlignment="1">
      <alignment horizontal="center" vertical="top"/>
    </xf>
    <xf numFmtId="1" fontId="58" fillId="0" borderId="20" xfId="0" applyNumberFormat="1" applyFont="1" applyFill="1" applyBorder="1" applyAlignment="1">
      <alignment horizontal="center" vertical="top" wrapText="1"/>
    </xf>
    <xf numFmtId="1" fontId="58" fillId="0" borderId="21" xfId="0" applyNumberFormat="1" applyFont="1" applyFill="1" applyBorder="1" applyAlignment="1">
      <alignment horizontal="center" vertical="top"/>
    </xf>
    <xf numFmtId="1" fontId="58" fillId="0" borderId="15" xfId="0" applyNumberFormat="1" applyFont="1" applyFill="1" applyBorder="1" applyAlignment="1">
      <alignment horizontal="center" vertical="top" wrapText="1"/>
    </xf>
    <xf numFmtId="9" fontId="58" fillId="0" borderId="10" xfId="0" applyNumberFormat="1" applyFont="1" applyFill="1" applyBorder="1" applyAlignment="1">
      <alignment horizontal="center" vertical="top" wrapText="1"/>
    </xf>
    <xf numFmtId="1" fontId="59" fillId="14" borderId="10" xfId="0" applyNumberFormat="1" applyFont="1" applyFill="1" applyBorder="1" applyAlignment="1">
      <alignment horizontal="center" vertical="top" wrapText="1"/>
    </xf>
    <xf numFmtId="1" fontId="59" fillId="14" borderId="10" xfId="0" applyNumberFormat="1" applyFont="1" applyFill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8" fillId="14" borderId="10" xfId="35" applyFont="1" applyFill="1" applyBorder="1" applyAlignment="1">
      <alignment horizontal="center" vertical="top" wrapText="1"/>
      <protection/>
    </xf>
    <xf numFmtId="9" fontId="58" fillId="0" borderId="13" xfId="0" applyNumberFormat="1" applyFont="1" applyFill="1" applyBorder="1" applyAlignment="1">
      <alignment horizontal="center" vertical="top" wrapText="1"/>
    </xf>
    <xf numFmtId="1" fontId="7" fillId="0" borderId="13" xfId="0" applyNumberFormat="1" applyFont="1" applyBorder="1" applyAlignment="1">
      <alignment horizontal="left" vertical="top" wrapText="1"/>
    </xf>
    <xf numFmtId="199" fontId="59" fillId="0" borderId="10" xfId="0" applyNumberFormat="1" applyFont="1" applyFill="1" applyBorder="1" applyAlignment="1">
      <alignment horizontal="center" vertical="top"/>
    </xf>
    <xf numFmtId="1" fontId="59" fillId="0" borderId="10" xfId="0" applyNumberFormat="1" applyFont="1" applyFill="1" applyBorder="1" applyAlignment="1">
      <alignment horizontal="center" vertical="top" wrapText="1"/>
    </xf>
    <xf numFmtId="1" fontId="59" fillId="33" borderId="10" xfId="0" applyNumberFormat="1" applyFont="1" applyFill="1" applyBorder="1" applyAlignment="1">
      <alignment vertical="top" wrapText="1"/>
    </xf>
    <xf numFmtId="1" fontId="59" fillId="34" borderId="10" xfId="0" applyNumberFormat="1" applyFont="1" applyFill="1" applyBorder="1" applyAlignment="1">
      <alignment vertical="top" wrapText="1"/>
    </xf>
    <xf numFmtId="1" fontId="59" fillId="33" borderId="10" xfId="0" applyNumberFormat="1" applyFont="1" applyFill="1" applyBorder="1" applyAlignment="1">
      <alignment horizontal="center" vertical="top" wrapText="1"/>
    </xf>
    <xf numFmtId="1" fontId="59" fillId="5" borderId="10" xfId="0" applyNumberFormat="1" applyFont="1" applyFill="1" applyBorder="1" applyAlignment="1">
      <alignment horizontal="center" vertical="top" wrapText="1"/>
    </xf>
    <xf numFmtId="1" fontId="59" fillId="12" borderId="10" xfId="0" applyNumberFormat="1" applyFont="1" applyFill="1" applyBorder="1" applyAlignment="1">
      <alignment horizontal="center" vertical="top" wrapText="1"/>
    </xf>
    <xf numFmtId="1" fontId="59" fillId="12" borderId="14" xfId="0" applyNumberFormat="1" applyFont="1" applyFill="1" applyBorder="1" applyAlignment="1">
      <alignment horizontal="center" vertical="top" wrapText="1"/>
    </xf>
    <xf numFmtId="1" fontId="59" fillId="34" borderId="10" xfId="0" applyNumberFormat="1" applyFont="1" applyFill="1" applyBorder="1" applyAlignment="1">
      <alignment horizontal="center" vertical="top" wrapText="1"/>
    </xf>
    <xf numFmtId="1" fontId="59" fillId="15" borderId="10" xfId="0" applyNumberFormat="1" applyFont="1" applyFill="1" applyBorder="1" applyAlignment="1">
      <alignment horizontal="center" vertical="top" wrapText="1"/>
    </xf>
    <xf numFmtId="1" fontId="58" fillId="0" borderId="12" xfId="0" applyNumberFormat="1" applyFont="1" applyBorder="1" applyAlignment="1">
      <alignment horizontal="center" vertical="top" wrapText="1"/>
    </xf>
    <xf numFmtId="1" fontId="59" fillId="33" borderId="12" xfId="0" applyNumberFormat="1" applyFont="1" applyFill="1" applyBorder="1" applyAlignment="1">
      <alignment horizontal="center" vertical="top" wrapText="1"/>
    </xf>
    <xf numFmtId="1" fontId="59" fillId="33" borderId="13" xfId="0" applyNumberFormat="1" applyFont="1" applyFill="1" applyBorder="1" applyAlignment="1">
      <alignment horizontal="center" vertical="top" wrapText="1"/>
    </xf>
    <xf numFmtId="0" fontId="58" fillId="14" borderId="10" xfId="0" applyFont="1" applyFill="1" applyBorder="1" applyAlignment="1">
      <alignment vertical="top" wrapText="1"/>
    </xf>
    <xf numFmtId="199" fontId="5" fillId="0" borderId="10" xfId="0" applyNumberFormat="1" applyFont="1" applyBorder="1" applyAlignment="1">
      <alignment horizontal="center" vertical="top" wrapText="1"/>
    </xf>
    <xf numFmtId="1" fontId="11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199" fontId="6" fillId="0" borderId="10" xfId="0" applyNumberFormat="1" applyFont="1" applyBorder="1" applyAlignment="1">
      <alignment horizontal="center" vertical="top" wrapText="1"/>
    </xf>
    <xf numFmtId="0" fontId="58" fillId="0" borderId="10" xfId="0" applyNumberFormat="1" applyFont="1" applyBorder="1" applyAlignment="1">
      <alignment horizontal="center" vertical="top"/>
    </xf>
    <xf numFmtId="199" fontId="58" fillId="0" borderId="10" xfId="0" applyNumberFormat="1" applyFont="1" applyBorder="1" applyAlignment="1">
      <alignment horizontal="center" vertical="top" wrapText="1"/>
    </xf>
    <xf numFmtId="199" fontId="58" fillId="0" borderId="13" xfId="0" applyNumberFormat="1" applyFont="1" applyBorder="1" applyAlignment="1">
      <alignment horizontal="center" vertical="top" wrapText="1"/>
    </xf>
    <xf numFmtId="199" fontId="59" fillId="14" borderId="10" xfId="0" applyNumberFormat="1" applyFont="1" applyFill="1" applyBorder="1" applyAlignment="1">
      <alignment vertical="top" wrapText="1"/>
    </xf>
    <xf numFmtId="199" fontId="58" fillId="0" borderId="10" xfId="0" applyNumberFormat="1" applyFont="1" applyFill="1" applyBorder="1" applyAlignment="1">
      <alignment horizontal="center" vertical="top" wrapText="1"/>
    </xf>
    <xf numFmtId="199" fontId="59" fillId="5" borderId="10" xfId="0" applyNumberFormat="1" applyFont="1" applyFill="1" applyBorder="1" applyAlignment="1">
      <alignment horizontal="center" vertical="top" wrapText="1"/>
    </xf>
    <xf numFmtId="199" fontId="59" fillId="33" borderId="10" xfId="0" applyNumberFormat="1" applyFont="1" applyFill="1" applyBorder="1" applyAlignment="1">
      <alignment horizontal="center" vertical="top" wrapText="1"/>
    </xf>
    <xf numFmtId="199" fontId="59" fillId="12" borderId="14" xfId="0" applyNumberFormat="1" applyFont="1" applyFill="1" applyBorder="1" applyAlignment="1">
      <alignment horizontal="center" vertical="top" wrapText="1"/>
    </xf>
    <xf numFmtId="199" fontId="59" fillId="34" borderId="10" xfId="0" applyNumberFormat="1" applyFont="1" applyFill="1" applyBorder="1" applyAlignment="1">
      <alignment horizontal="center" vertical="top" wrapText="1"/>
    </xf>
    <xf numFmtId="199" fontId="59" fillId="33" borderId="13" xfId="0" applyNumberFormat="1" applyFont="1" applyFill="1" applyBorder="1" applyAlignment="1">
      <alignment horizontal="center" vertical="top" wrapText="1"/>
    </xf>
    <xf numFmtId="199" fontId="59" fillId="14" borderId="10" xfId="0" applyNumberFormat="1" applyFont="1" applyFill="1" applyBorder="1" applyAlignment="1">
      <alignment vertical="top"/>
    </xf>
    <xf numFmtId="199" fontId="5" fillId="0" borderId="11" xfId="0" applyNumberFormat="1" applyFont="1" applyBorder="1" applyAlignment="1">
      <alignment horizontal="center" vertical="top" wrapText="1"/>
    </xf>
    <xf numFmtId="199" fontId="59" fillId="12" borderId="10" xfId="0" applyNumberFormat="1" applyFont="1" applyFill="1" applyBorder="1" applyAlignment="1">
      <alignment horizontal="center" vertical="top" wrapText="1"/>
    </xf>
    <xf numFmtId="199" fontId="5" fillId="0" borderId="10" xfId="0" applyNumberFormat="1" applyFont="1" applyFill="1" applyBorder="1" applyAlignment="1">
      <alignment horizontal="center" vertical="top" wrapText="1"/>
    </xf>
    <xf numFmtId="199" fontId="59" fillId="15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199" fontId="5" fillId="0" borderId="10" xfId="0" applyNumberFormat="1" applyFont="1" applyFill="1" applyBorder="1" applyAlignment="1">
      <alignment horizontal="left" vertical="top" wrapText="1"/>
    </xf>
    <xf numFmtId="1" fontId="59" fillId="14" borderId="10" xfId="0" applyNumberFormat="1" applyFont="1" applyFill="1" applyBorder="1" applyAlignment="1">
      <alignment horizontal="center" vertical="top" wrapText="1"/>
    </xf>
    <xf numFmtId="199" fontId="59" fillId="33" borderId="10" xfId="0" applyNumberFormat="1" applyFont="1" applyFill="1" applyBorder="1" applyAlignment="1">
      <alignment horizontal="center" vertical="top"/>
    </xf>
    <xf numFmtId="199" fontId="59" fillId="5" borderId="10" xfId="0" applyNumberFormat="1" applyFont="1" applyFill="1" applyBorder="1" applyAlignment="1">
      <alignment horizontal="center" vertical="top"/>
    </xf>
    <xf numFmtId="199" fontId="59" fillId="12" borderId="14" xfId="0" applyNumberFormat="1" applyFont="1" applyFill="1" applyBorder="1" applyAlignment="1">
      <alignment horizontal="center" vertical="top"/>
    </xf>
    <xf numFmtId="199" fontId="59" fillId="34" borderId="10" xfId="0" applyNumberFormat="1" applyFont="1" applyFill="1" applyBorder="1" applyAlignment="1">
      <alignment horizontal="center" vertical="top"/>
    </xf>
    <xf numFmtId="199" fontId="58" fillId="0" borderId="10" xfId="0" applyNumberFormat="1" applyFont="1" applyBorder="1" applyAlignment="1">
      <alignment horizontal="center" vertical="top"/>
    </xf>
    <xf numFmtId="199" fontId="59" fillId="15" borderId="10" xfId="0" applyNumberFormat="1" applyFont="1" applyFill="1" applyBorder="1" applyAlignment="1">
      <alignment horizontal="center" vertical="top"/>
    </xf>
    <xf numFmtId="199" fontId="58" fillId="0" borderId="13" xfId="0" applyNumberFormat="1" applyFont="1" applyBorder="1" applyAlignment="1">
      <alignment horizontal="center" vertical="top"/>
    </xf>
    <xf numFmtId="199" fontId="59" fillId="33" borderId="13" xfId="0" applyNumberFormat="1" applyFont="1" applyFill="1" applyBorder="1" applyAlignment="1">
      <alignment horizontal="center" vertical="top"/>
    </xf>
    <xf numFmtId="199" fontId="58" fillId="0" borderId="10" xfId="0" applyNumberFormat="1" applyFont="1" applyFill="1" applyBorder="1" applyAlignment="1">
      <alignment horizontal="center" vertical="top"/>
    </xf>
    <xf numFmtId="199" fontId="58" fillId="12" borderId="10" xfId="0" applyNumberFormat="1" applyFont="1" applyFill="1" applyBorder="1" applyAlignment="1">
      <alignment horizontal="center" vertical="top"/>
    </xf>
    <xf numFmtId="199" fontId="59" fillId="12" borderId="10" xfId="0" applyNumberFormat="1" applyFont="1" applyFill="1" applyBorder="1" applyAlignment="1">
      <alignment horizontal="center" vertical="top"/>
    </xf>
    <xf numFmtId="199" fontId="59" fillId="14" borderId="13" xfId="0" applyNumberFormat="1" applyFont="1" applyFill="1" applyBorder="1" applyAlignment="1">
      <alignment vertical="top"/>
    </xf>
    <xf numFmtId="199" fontId="59" fillId="5" borderId="13" xfId="0" applyNumberFormat="1" applyFont="1" applyFill="1" applyBorder="1" applyAlignment="1">
      <alignment horizontal="center" vertical="top"/>
    </xf>
    <xf numFmtId="199" fontId="58" fillId="0" borderId="13" xfId="0" applyNumberFormat="1" applyFont="1" applyFill="1" applyBorder="1" applyAlignment="1">
      <alignment horizontal="center" vertical="top"/>
    </xf>
    <xf numFmtId="199" fontId="59" fillId="12" borderId="15" xfId="0" applyNumberFormat="1" applyFont="1" applyFill="1" applyBorder="1" applyAlignment="1">
      <alignment horizontal="center" vertical="top"/>
    </xf>
    <xf numFmtId="199" fontId="59" fillId="34" borderId="13" xfId="0" applyNumberFormat="1" applyFont="1" applyFill="1" applyBorder="1" applyAlignment="1">
      <alignment horizontal="center" vertical="top"/>
    </xf>
    <xf numFmtId="199" fontId="59" fillId="15" borderId="13" xfId="0" applyNumberFormat="1" applyFont="1" applyFill="1" applyBorder="1" applyAlignment="1">
      <alignment horizontal="center" vertical="top"/>
    </xf>
    <xf numFmtId="199" fontId="58" fillId="0" borderId="13" xfId="0" applyNumberFormat="1" applyFont="1" applyFill="1" applyBorder="1" applyAlignment="1">
      <alignment horizontal="center" vertical="top" wrapText="1"/>
    </xf>
    <xf numFmtId="1" fontId="5" fillId="0" borderId="13" xfId="0" applyNumberFormat="1" applyFont="1" applyBorder="1" applyAlignment="1">
      <alignment horizontal="left" vertical="top" wrapText="1"/>
    </xf>
    <xf numFmtId="199" fontId="5" fillId="0" borderId="13" xfId="0" applyNumberFormat="1" applyFont="1" applyBorder="1" applyAlignment="1">
      <alignment horizontal="center" vertical="top" wrapText="1"/>
    </xf>
    <xf numFmtId="199" fontId="58" fillId="0" borderId="1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58" fillId="0" borderId="0" xfId="0" applyNumberFormat="1" applyFont="1" applyAlignment="1">
      <alignment vertical="top"/>
    </xf>
    <xf numFmtId="0" fontId="5" fillId="0" borderId="0" xfId="35" applyFont="1" applyFill="1" applyAlignment="1">
      <alignment vertical="top"/>
      <protection/>
    </xf>
    <xf numFmtId="199" fontId="58" fillId="0" borderId="18" xfId="0" applyNumberFormat="1" applyFont="1" applyFill="1" applyBorder="1" applyAlignment="1">
      <alignment horizontal="center" vertical="top" wrapText="1"/>
    </xf>
    <xf numFmtId="1" fontId="59" fillId="14" borderId="11" xfId="0" applyNumberFormat="1" applyFont="1" applyFill="1" applyBorder="1" applyAlignment="1">
      <alignment horizontal="center" vertical="top" wrapText="1"/>
    </xf>
    <xf numFmtId="1" fontId="59" fillId="14" borderId="14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/>
    </xf>
    <xf numFmtId="1" fontId="59" fillId="14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1" fontId="59" fillId="0" borderId="0" xfId="0" applyNumberFormat="1" applyFont="1" applyBorder="1" applyAlignment="1">
      <alignment horizontal="center"/>
    </xf>
    <xf numFmtId="1" fontId="59" fillId="14" borderId="12" xfId="0" applyNumberFormat="1" applyFont="1" applyFill="1" applyBorder="1" applyAlignment="1">
      <alignment horizontal="center" vertical="center" wrapText="1"/>
    </xf>
    <xf numFmtId="1" fontId="59" fillId="14" borderId="22" xfId="0" applyNumberFormat="1" applyFont="1" applyFill="1" applyBorder="1" applyAlignment="1">
      <alignment horizontal="center" vertical="center" wrapText="1"/>
    </xf>
    <xf numFmtId="1" fontId="59" fillId="14" borderId="13" xfId="0" applyNumberFormat="1" applyFont="1" applyFill="1" applyBorder="1" applyAlignment="1">
      <alignment horizontal="center" vertical="center" wrapText="1"/>
    </xf>
    <xf numFmtId="0" fontId="59" fillId="14" borderId="10" xfId="0" applyFont="1" applyFill="1" applyBorder="1" applyAlignment="1">
      <alignment horizontal="center" vertical="top"/>
    </xf>
    <xf numFmtId="0" fontId="2" fillId="0" borderId="23" xfId="35" applyFont="1" applyFill="1" applyBorder="1" applyAlignment="1">
      <alignment horizontal="left" vertical="top"/>
      <protection/>
    </xf>
    <xf numFmtId="0" fontId="59" fillId="14" borderId="10" xfId="0" applyFont="1" applyFill="1" applyBorder="1" applyAlignment="1">
      <alignment horizontal="center" vertical="top" wrapText="1"/>
    </xf>
    <xf numFmtId="1" fontId="59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35" applyFont="1" applyFill="1" applyBorder="1" applyAlignment="1">
      <alignment horizontal="left" vertical="top" wrapText="1"/>
      <protection/>
    </xf>
    <xf numFmtId="2" fontId="58" fillId="0" borderId="13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199" fontId="60" fillId="0" borderId="13" xfId="0" applyNumberFormat="1" applyFont="1" applyBorder="1" applyAlignment="1">
      <alignment horizontal="center" vertical="top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workbookViewId="0" topLeftCell="A1">
      <pane ySplit="5" topLeftCell="A18" activePane="bottomLeft" state="frozen"/>
      <selection pane="topLeft" activeCell="A1" sqref="A1"/>
      <selection pane="bottomLeft" activeCell="O16" sqref="O16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36" customWidth="1"/>
    <col min="8" max="10" width="9.7109375" style="36" customWidth="1"/>
    <col min="11" max="12" width="7.57421875" style="36" customWidth="1"/>
    <col min="13" max="13" width="10.7109375" style="36" customWidth="1"/>
    <col min="14" max="14" width="9.00390625" style="1" customWidth="1"/>
    <col min="15" max="15" width="22.42187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14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2">
        <v>1</v>
      </c>
      <c r="F5" s="142">
        <v>2</v>
      </c>
      <c r="G5" s="142">
        <v>3</v>
      </c>
      <c r="H5" s="142">
        <v>4</v>
      </c>
      <c r="I5" s="142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4">
        <f>SUM(C7+C11)</f>
        <v>50</v>
      </c>
      <c r="D6" s="3"/>
      <c r="E6" s="152"/>
      <c r="F6" s="152"/>
      <c r="G6" s="152"/>
      <c r="H6" s="152"/>
      <c r="I6" s="152"/>
      <c r="J6" s="152"/>
      <c r="K6" s="172">
        <f>L6*C27/C6</f>
        <v>0</v>
      </c>
      <c r="L6" s="172">
        <f>SUM(L7,L11)</f>
        <v>0</v>
      </c>
      <c r="M6" s="152"/>
    </row>
    <row r="7" spans="1:13" ht="42.75" customHeight="1">
      <c r="A7" s="79" t="s">
        <v>68</v>
      </c>
      <c r="B7" s="7"/>
      <c r="C7" s="53">
        <f>SUM(C8,C9)</f>
        <v>10</v>
      </c>
      <c r="D7" s="7"/>
      <c r="E7" s="153"/>
      <c r="F7" s="153"/>
      <c r="G7" s="153"/>
      <c r="H7" s="153"/>
      <c r="I7" s="153"/>
      <c r="J7" s="153"/>
      <c r="K7" s="171">
        <f>L7*C27/C7</f>
        <v>0</v>
      </c>
      <c r="L7" s="171">
        <f>SUM(L8,L9)</f>
        <v>0</v>
      </c>
      <c r="M7" s="153"/>
    </row>
    <row r="8" spans="1:13" ht="118.5" customHeight="1">
      <c r="A8" s="8" t="s">
        <v>95</v>
      </c>
      <c r="B8" s="9"/>
      <c r="C8" s="10">
        <v>0</v>
      </c>
      <c r="D8" s="9"/>
      <c r="E8" s="149"/>
      <c r="F8" s="149"/>
      <c r="G8" s="149"/>
      <c r="H8" s="149"/>
      <c r="I8" s="149"/>
      <c r="J8" s="149"/>
      <c r="K8" s="149"/>
      <c r="L8" s="149"/>
      <c r="M8" s="20" t="s">
        <v>11</v>
      </c>
    </row>
    <row r="9" spans="1:13" ht="43.5" customHeight="1">
      <c r="A9" s="8" t="s">
        <v>81</v>
      </c>
      <c r="B9" s="9"/>
      <c r="C9" s="10">
        <f>SUM(C10:C10)</f>
        <v>10</v>
      </c>
      <c r="D9" s="9"/>
      <c r="E9" s="20"/>
      <c r="F9" s="20"/>
      <c r="G9" s="20"/>
      <c r="H9" s="20"/>
      <c r="I9" s="20"/>
      <c r="J9" s="20"/>
      <c r="K9" s="170">
        <f>L9*C27/C9</f>
        <v>0</v>
      </c>
      <c r="L9" s="170">
        <f>SUM(L10)</f>
        <v>0</v>
      </c>
      <c r="M9" s="20"/>
    </row>
    <row r="10" spans="1:13" ht="86.25">
      <c r="A10" s="12" t="s">
        <v>215</v>
      </c>
      <c r="B10" s="13" t="s">
        <v>6</v>
      </c>
      <c r="C10" s="14">
        <v>10</v>
      </c>
      <c r="D10" s="19" t="s">
        <v>12</v>
      </c>
      <c r="E10" s="15" t="s">
        <v>69</v>
      </c>
      <c r="F10" s="15" t="s">
        <v>84</v>
      </c>
      <c r="G10" s="15" t="s">
        <v>91</v>
      </c>
      <c r="H10" s="18" t="s">
        <v>97</v>
      </c>
      <c r="I10" s="18" t="s">
        <v>101</v>
      </c>
      <c r="J10" s="18"/>
      <c r="K10" s="18"/>
      <c r="L10" s="162">
        <f>K10*C10/C27</f>
        <v>0</v>
      </c>
      <c r="M10" s="16" t="s">
        <v>49</v>
      </c>
    </row>
    <row r="11" spans="1:13" ht="75">
      <c r="A11" s="80" t="s">
        <v>82</v>
      </c>
      <c r="B11" s="81"/>
      <c r="C11" s="82">
        <f>SUM(C12:C14)</f>
        <v>40</v>
      </c>
      <c r="D11" s="81"/>
      <c r="E11" s="154"/>
      <c r="F11" s="154"/>
      <c r="G11" s="155"/>
      <c r="H11" s="155"/>
      <c r="I11" s="155"/>
      <c r="J11" s="155"/>
      <c r="K11" s="173">
        <f>L11*C27/C11</f>
        <v>0</v>
      </c>
      <c r="L11" s="173">
        <f>SUM(L12,L13,L14)</f>
        <v>0</v>
      </c>
      <c r="M11" s="155"/>
    </row>
    <row r="12" spans="1:13" ht="51.75">
      <c r="A12" s="12" t="s">
        <v>216</v>
      </c>
      <c r="B12" s="13" t="s">
        <v>6</v>
      </c>
      <c r="C12" s="14">
        <v>15</v>
      </c>
      <c r="D12" s="27" t="s">
        <v>286</v>
      </c>
      <c r="E12" s="20" t="s">
        <v>69</v>
      </c>
      <c r="F12" s="20" t="s">
        <v>84</v>
      </c>
      <c r="G12" s="20" t="s">
        <v>91</v>
      </c>
      <c r="H12" s="18" t="s">
        <v>108</v>
      </c>
      <c r="I12" s="18" t="s">
        <v>72</v>
      </c>
      <c r="J12" s="18"/>
      <c r="K12" s="18"/>
      <c r="L12" s="162">
        <f>K12*C12/C27</f>
        <v>0</v>
      </c>
      <c r="M12" s="16"/>
    </row>
    <row r="13" spans="1:13" s="55" customFormat="1" ht="156.75">
      <c r="A13" s="46" t="s">
        <v>343</v>
      </c>
      <c r="B13" s="47" t="s">
        <v>6</v>
      </c>
      <c r="C13" s="164">
        <v>12.5</v>
      </c>
      <c r="D13" s="17" t="s">
        <v>287</v>
      </c>
      <c r="E13" s="15" t="s">
        <v>69</v>
      </c>
      <c r="F13" s="15" t="s">
        <v>84</v>
      </c>
      <c r="G13" s="15" t="s">
        <v>91</v>
      </c>
      <c r="H13" s="44" t="s">
        <v>288</v>
      </c>
      <c r="I13" s="44" t="s">
        <v>289</v>
      </c>
      <c r="J13" s="18"/>
      <c r="K13" s="18"/>
      <c r="L13" s="162">
        <f>K13*C13/C27</f>
        <v>0</v>
      </c>
      <c r="M13" s="44"/>
    </row>
    <row r="14" spans="1:13" ht="141.75">
      <c r="A14" s="12" t="s">
        <v>160</v>
      </c>
      <c r="B14" s="13" t="s">
        <v>6</v>
      </c>
      <c r="C14" s="166">
        <v>12.5</v>
      </c>
      <c r="D14" s="33" t="s">
        <v>72</v>
      </c>
      <c r="E14" s="20" t="s">
        <v>69</v>
      </c>
      <c r="F14" s="20" t="s">
        <v>84</v>
      </c>
      <c r="G14" s="20" t="s">
        <v>91</v>
      </c>
      <c r="H14" s="43" t="s">
        <v>290</v>
      </c>
      <c r="I14" s="163" t="s">
        <v>291</v>
      </c>
      <c r="J14" s="43"/>
      <c r="K14" s="43"/>
      <c r="L14" s="165">
        <f>K14*C14/C27</f>
        <v>0</v>
      </c>
      <c r="M14" s="28"/>
    </row>
    <row r="15" spans="1:13" ht="18.75">
      <c r="A15" s="38" t="s">
        <v>86</v>
      </c>
      <c r="B15" s="39"/>
      <c r="C15" s="40">
        <f>SUM(C16)</f>
        <v>10</v>
      </c>
      <c r="D15" s="39"/>
      <c r="E15" s="156"/>
      <c r="F15" s="156"/>
      <c r="G15" s="156"/>
      <c r="H15" s="156"/>
      <c r="I15" s="156"/>
      <c r="J15" s="156"/>
      <c r="K15" s="174">
        <f>L15*C27/C15</f>
        <v>0</v>
      </c>
      <c r="L15" s="174">
        <f>SUM(L16)</f>
        <v>0</v>
      </c>
      <c r="M15" s="156"/>
    </row>
    <row r="16" spans="1:13" ht="69">
      <c r="A16" s="31" t="s">
        <v>93</v>
      </c>
      <c r="B16" s="32" t="s">
        <v>6</v>
      </c>
      <c r="C16" s="14">
        <v>10</v>
      </c>
      <c r="D16" s="27" t="s">
        <v>109</v>
      </c>
      <c r="E16" s="33" t="s">
        <v>69</v>
      </c>
      <c r="F16" s="33" t="s">
        <v>84</v>
      </c>
      <c r="G16" s="33" t="s">
        <v>91</v>
      </c>
      <c r="H16" s="33" t="s">
        <v>97</v>
      </c>
      <c r="I16" s="33" t="s">
        <v>101</v>
      </c>
      <c r="J16" s="33"/>
      <c r="K16" s="33"/>
      <c r="L16" s="167">
        <f>K16*C16/C27</f>
        <v>0</v>
      </c>
      <c r="M16" s="33"/>
    </row>
    <row r="17" spans="1:13" ht="37.5">
      <c r="A17" s="56" t="s">
        <v>94</v>
      </c>
      <c r="B17" s="41"/>
      <c r="C17" s="37">
        <f>SUM(C18:C21)</f>
        <v>20</v>
      </c>
      <c r="D17" s="41"/>
      <c r="E17" s="157"/>
      <c r="F17" s="157"/>
      <c r="G17" s="157"/>
      <c r="H17" s="157"/>
      <c r="I17" s="157"/>
      <c r="J17" s="157"/>
      <c r="K17" s="180">
        <f>L17*C27/C17</f>
        <v>0</v>
      </c>
      <c r="L17" s="180">
        <f>SUM(L18,L19,L20,L21)</f>
        <v>0</v>
      </c>
      <c r="M17" s="157"/>
    </row>
    <row r="18" spans="1:13" ht="42.75" customHeight="1">
      <c r="A18" s="31" t="s">
        <v>98</v>
      </c>
      <c r="B18" s="32" t="s">
        <v>6</v>
      </c>
      <c r="C18" s="60">
        <v>5</v>
      </c>
      <c r="D18" s="32" t="s">
        <v>110</v>
      </c>
      <c r="E18" s="144" t="s">
        <v>69</v>
      </c>
      <c r="F18" s="33" t="s">
        <v>84</v>
      </c>
      <c r="G18" s="33" t="s">
        <v>91</v>
      </c>
      <c r="H18" s="33" t="s">
        <v>111</v>
      </c>
      <c r="I18" s="33" t="s">
        <v>110</v>
      </c>
      <c r="J18" s="144"/>
      <c r="K18" s="144"/>
      <c r="L18" s="168">
        <f>K18*C18/C27</f>
        <v>0</v>
      </c>
      <c r="M18" s="144"/>
    </row>
    <row r="19" spans="1:13" ht="74.25" customHeight="1">
      <c r="A19" s="31" t="s">
        <v>102</v>
      </c>
      <c r="B19" s="32" t="s">
        <v>6</v>
      </c>
      <c r="C19" s="60">
        <v>3</v>
      </c>
      <c r="D19" s="27" t="s">
        <v>74</v>
      </c>
      <c r="E19" s="144" t="s">
        <v>69</v>
      </c>
      <c r="F19" s="33" t="s">
        <v>84</v>
      </c>
      <c r="G19" s="33" t="s">
        <v>91</v>
      </c>
      <c r="H19" s="33" t="s">
        <v>97</v>
      </c>
      <c r="I19" s="33" t="s">
        <v>101</v>
      </c>
      <c r="J19" s="144"/>
      <c r="K19" s="144"/>
      <c r="L19" s="168">
        <f>K19*C19/C27</f>
        <v>0</v>
      </c>
      <c r="M19" s="144"/>
    </row>
    <row r="20" spans="1:13" ht="69">
      <c r="A20" s="31" t="s">
        <v>105</v>
      </c>
      <c r="B20" s="32" t="s">
        <v>6</v>
      </c>
      <c r="C20" s="60">
        <v>8</v>
      </c>
      <c r="D20" s="27" t="s">
        <v>87</v>
      </c>
      <c r="E20" s="144" t="s">
        <v>69</v>
      </c>
      <c r="F20" s="33" t="s">
        <v>84</v>
      </c>
      <c r="G20" s="33" t="s">
        <v>91</v>
      </c>
      <c r="H20" s="27" t="s">
        <v>75</v>
      </c>
      <c r="I20" s="27" t="s">
        <v>88</v>
      </c>
      <c r="J20" s="144"/>
      <c r="K20" s="144"/>
      <c r="L20" s="168">
        <f>K20*C20/C27</f>
        <v>0</v>
      </c>
      <c r="M20" s="144"/>
    </row>
    <row r="21" spans="1:13" ht="92.25" customHeight="1">
      <c r="A21" s="31" t="s">
        <v>106</v>
      </c>
      <c r="B21" s="32" t="s">
        <v>6</v>
      </c>
      <c r="C21" s="60">
        <v>4</v>
      </c>
      <c r="D21" s="19" t="s">
        <v>7</v>
      </c>
      <c r="E21" s="144" t="s">
        <v>69</v>
      </c>
      <c r="F21" s="33" t="s">
        <v>84</v>
      </c>
      <c r="G21" s="33" t="s">
        <v>91</v>
      </c>
      <c r="H21" s="33" t="s">
        <v>97</v>
      </c>
      <c r="I21" s="33" t="s">
        <v>101</v>
      </c>
      <c r="J21" s="144"/>
      <c r="K21" s="144"/>
      <c r="L21" s="168">
        <f>K21*C21/C27</f>
        <v>0</v>
      </c>
      <c r="M21" s="144"/>
    </row>
    <row r="22" spans="1:13" ht="18.75">
      <c r="A22" s="2" t="s">
        <v>99</v>
      </c>
      <c r="B22" s="3"/>
      <c r="C22" s="63">
        <f>SUM(C23:C26)</f>
        <v>20</v>
      </c>
      <c r="D22" s="3"/>
      <c r="E22" s="160"/>
      <c r="F22" s="152"/>
      <c r="G22" s="152"/>
      <c r="H22" s="152"/>
      <c r="I22" s="152"/>
      <c r="J22" s="160"/>
      <c r="K22" s="175">
        <f>SUM(L22*C27/C22)</f>
        <v>0</v>
      </c>
      <c r="L22" s="175">
        <f>SUM(L23:L26)</f>
        <v>0</v>
      </c>
      <c r="M22" s="160"/>
    </row>
    <row r="23" spans="1:13" ht="93" customHeight="1">
      <c r="A23" s="31" t="s">
        <v>107</v>
      </c>
      <c r="B23" s="32" t="s">
        <v>6</v>
      </c>
      <c r="C23" s="60">
        <v>5</v>
      </c>
      <c r="D23" s="27" t="s">
        <v>89</v>
      </c>
      <c r="E23" s="144" t="s">
        <v>69</v>
      </c>
      <c r="F23" s="33" t="s">
        <v>84</v>
      </c>
      <c r="G23" s="33" t="s">
        <v>91</v>
      </c>
      <c r="H23" s="33" t="s">
        <v>97</v>
      </c>
      <c r="I23" s="33" t="s">
        <v>101</v>
      </c>
      <c r="J23" s="144"/>
      <c r="K23" s="144"/>
      <c r="L23" s="168">
        <f>K23*C23/C27</f>
        <v>0</v>
      </c>
      <c r="M23" s="144"/>
    </row>
    <row r="24" spans="1:13" ht="42.75" customHeight="1">
      <c r="A24" s="31" t="s">
        <v>112</v>
      </c>
      <c r="B24" s="32" t="s">
        <v>6</v>
      </c>
      <c r="C24" s="60">
        <v>5</v>
      </c>
      <c r="D24" s="32" t="s">
        <v>101</v>
      </c>
      <c r="E24" s="144" t="s">
        <v>69</v>
      </c>
      <c r="F24" s="33" t="s">
        <v>84</v>
      </c>
      <c r="G24" s="33" t="s">
        <v>91</v>
      </c>
      <c r="H24" s="33" t="s">
        <v>97</v>
      </c>
      <c r="I24" s="33" t="s">
        <v>101</v>
      </c>
      <c r="J24" s="144"/>
      <c r="K24" s="144"/>
      <c r="L24" s="168">
        <f>K24*C24/C27</f>
        <v>0</v>
      </c>
      <c r="M24" s="144"/>
    </row>
    <row r="25" spans="1:13" ht="99" customHeight="1">
      <c r="A25" s="31" t="s">
        <v>76</v>
      </c>
      <c r="B25" s="32" t="s">
        <v>6</v>
      </c>
      <c r="C25" s="60">
        <v>5</v>
      </c>
      <c r="D25" s="19" t="s">
        <v>77</v>
      </c>
      <c r="E25" s="144" t="s">
        <v>69</v>
      </c>
      <c r="F25" s="33" t="s">
        <v>84</v>
      </c>
      <c r="G25" s="33" t="s">
        <v>91</v>
      </c>
      <c r="H25" s="27" t="s">
        <v>9</v>
      </c>
      <c r="I25" s="27" t="s">
        <v>78</v>
      </c>
      <c r="J25" s="144"/>
      <c r="K25" s="144"/>
      <c r="L25" s="168">
        <f>K25*C25/C27</f>
        <v>0</v>
      </c>
      <c r="M25" s="144"/>
    </row>
    <row r="26" spans="1:13" ht="155.25">
      <c r="A26" s="31" t="s">
        <v>79</v>
      </c>
      <c r="B26" s="32" t="s">
        <v>6</v>
      </c>
      <c r="C26" s="60">
        <v>5</v>
      </c>
      <c r="D26" s="19" t="s">
        <v>80</v>
      </c>
      <c r="E26" s="144" t="s">
        <v>69</v>
      </c>
      <c r="F26" s="33" t="s">
        <v>84</v>
      </c>
      <c r="G26" s="33" t="s">
        <v>91</v>
      </c>
      <c r="H26" s="33" t="s">
        <v>97</v>
      </c>
      <c r="I26" s="33" t="s">
        <v>101</v>
      </c>
      <c r="J26" s="144"/>
      <c r="K26" s="144"/>
      <c r="L26" s="168">
        <f>K26*C26/C27</f>
        <v>0</v>
      </c>
      <c r="M26" s="144"/>
    </row>
    <row r="27" spans="1:13" ht="18.75">
      <c r="A27" s="218" t="s">
        <v>8</v>
      </c>
      <c r="B27" s="218"/>
      <c r="C27" s="88">
        <f>SUM(C6,C15,C17,C22)</f>
        <v>100</v>
      </c>
      <c r="D27" s="35"/>
      <c r="E27" s="161"/>
      <c r="F27" s="161"/>
      <c r="G27" s="161"/>
      <c r="H27" s="161"/>
      <c r="I27" s="161"/>
      <c r="J27" s="161"/>
      <c r="K27" s="161"/>
      <c r="L27" s="169">
        <f>SUM(L6,L15,L17,L22)</f>
        <v>0</v>
      </c>
      <c r="M27" s="161"/>
    </row>
    <row r="30" spans="1:12" ht="19.5">
      <c r="A30" s="205" t="s">
        <v>345</v>
      </c>
      <c r="C30" s="206"/>
      <c r="E30" s="1"/>
      <c r="F30" s="1"/>
      <c r="G30" s="1"/>
      <c r="H30" s="1"/>
      <c r="I30" s="1"/>
      <c r="J30" s="1"/>
      <c r="K30" s="1"/>
      <c r="L30" s="1"/>
    </row>
    <row r="31" spans="1:12" ht="19.5">
      <c r="A31" s="205" t="s">
        <v>346</v>
      </c>
      <c r="C31" s="206"/>
      <c r="E31" s="1"/>
      <c r="F31" s="1"/>
      <c r="G31" s="1"/>
      <c r="H31" s="1"/>
      <c r="I31" s="1"/>
      <c r="J31" s="1"/>
      <c r="K31" s="1"/>
      <c r="L31" s="1"/>
    </row>
    <row r="32" spans="1:12" ht="19.5">
      <c r="A32" s="205" t="s">
        <v>347</v>
      </c>
      <c r="C32" s="206"/>
      <c r="E32" s="1"/>
      <c r="F32" s="1"/>
      <c r="G32" s="1"/>
      <c r="H32" s="1"/>
      <c r="I32" s="1"/>
      <c r="J32" s="1"/>
      <c r="K32" s="1"/>
      <c r="L32" s="1"/>
    </row>
    <row r="33" spans="3:12" ht="18.75">
      <c r="C33" s="206"/>
      <c r="E33" s="1"/>
      <c r="F33" s="1"/>
      <c r="G33" s="1"/>
      <c r="H33" s="1"/>
      <c r="I33" s="1"/>
      <c r="J33" s="1"/>
      <c r="K33" s="1"/>
      <c r="L33" s="1"/>
    </row>
    <row r="34" spans="1:13" ht="19.5">
      <c r="A34" s="211" t="s">
        <v>349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</row>
    <row r="35" spans="1:12" ht="18.75">
      <c r="A35" s="207" t="s">
        <v>348</v>
      </c>
      <c r="C35" s="206"/>
      <c r="E35" s="1"/>
      <c r="F35" s="1"/>
      <c r="G35" s="1"/>
      <c r="H35" s="1"/>
      <c r="I35" s="1"/>
      <c r="J35" s="1"/>
      <c r="K35" s="1"/>
      <c r="L35" s="1"/>
    </row>
  </sheetData>
  <sheetProtection/>
  <mergeCells count="12">
    <mergeCell ref="B4:B5"/>
    <mergeCell ref="C4:C5"/>
    <mergeCell ref="D4:D5"/>
    <mergeCell ref="A34:M34"/>
    <mergeCell ref="E4:I4"/>
    <mergeCell ref="M4:M5"/>
    <mergeCell ref="A2:M2"/>
    <mergeCell ref="A1:M1"/>
    <mergeCell ref="J4:L4"/>
    <mergeCell ref="A27:B27"/>
    <mergeCell ref="A3:M3"/>
    <mergeCell ref="A4:A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2" r:id="rId1"/>
  <headerFoot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40"/>
  <sheetViews>
    <sheetView workbookViewId="0" topLeftCell="A31">
      <selection activeCell="O31" sqref="O31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10" width="9.7109375" style="1" customWidth="1"/>
    <col min="11" max="12" width="7.57421875" style="1" customWidth="1"/>
    <col min="13" max="13" width="10.7109375" style="1" customWidth="1"/>
    <col min="14" max="14" width="9.00390625" style="1" customWidth="1"/>
    <col min="15" max="15" width="22.42187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120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4">
        <f>SUM(C7+C10)</f>
        <v>50</v>
      </c>
      <c r="D6" s="3"/>
      <c r="E6" s="3"/>
      <c r="F6" s="3"/>
      <c r="G6" s="3"/>
      <c r="H6" s="3"/>
      <c r="I6" s="3"/>
      <c r="J6" s="4"/>
      <c r="K6" s="184">
        <f>L6*C33/C6</f>
        <v>0</v>
      </c>
      <c r="L6" s="184">
        <f>SUM(L7,L10)</f>
        <v>0</v>
      </c>
      <c r="M6" s="3"/>
    </row>
    <row r="7" spans="1:13" ht="37.5">
      <c r="A7" s="79" t="s">
        <v>68</v>
      </c>
      <c r="B7" s="7"/>
      <c r="C7" s="53"/>
      <c r="D7" s="7"/>
      <c r="E7" s="7"/>
      <c r="F7" s="7"/>
      <c r="G7" s="7"/>
      <c r="H7" s="7"/>
      <c r="I7" s="7"/>
      <c r="J7" s="53"/>
      <c r="K7" s="185"/>
      <c r="L7" s="185"/>
      <c r="M7" s="7"/>
    </row>
    <row r="8" spans="1:13" ht="112.5">
      <c r="A8" s="8" t="s">
        <v>95</v>
      </c>
      <c r="B8" s="9"/>
      <c r="C8" s="10"/>
      <c r="D8" s="9"/>
      <c r="E8" s="11"/>
      <c r="F8" s="11"/>
      <c r="G8" s="11"/>
      <c r="H8" s="11"/>
      <c r="I8" s="11"/>
      <c r="J8" s="11"/>
      <c r="K8" s="11"/>
      <c r="L8" s="11"/>
      <c r="M8" s="9" t="s">
        <v>11</v>
      </c>
    </row>
    <row r="9" spans="1:13" ht="56.25">
      <c r="A9" s="8" t="s">
        <v>81</v>
      </c>
      <c r="B9" s="9"/>
      <c r="C9" s="10"/>
      <c r="D9" s="9"/>
      <c r="E9" s="9"/>
      <c r="F9" s="9"/>
      <c r="G9" s="9"/>
      <c r="H9" s="9"/>
      <c r="I9" s="9"/>
      <c r="J9" s="10"/>
      <c r="K9" s="10"/>
      <c r="L9" s="10"/>
      <c r="M9" s="9" t="s">
        <v>11</v>
      </c>
    </row>
    <row r="10" spans="1:13" ht="75">
      <c r="A10" s="80" t="s">
        <v>82</v>
      </c>
      <c r="B10" s="81"/>
      <c r="C10" s="82">
        <f>SUM(C11,C13,C17,C20)</f>
        <v>50</v>
      </c>
      <c r="D10" s="81"/>
      <c r="E10" s="81"/>
      <c r="F10" s="81"/>
      <c r="G10" s="83"/>
      <c r="H10" s="83"/>
      <c r="I10" s="83"/>
      <c r="J10" s="83"/>
      <c r="K10" s="186">
        <f>L10*C33/C10</f>
        <v>0</v>
      </c>
      <c r="L10" s="186">
        <f>SUM(L11,L13,L17,L20)</f>
        <v>0</v>
      </c>
      <c r="M10" s="83"/>
    </row>
    <row r="11" spans="1:13" ht="56.25">
      <c r="A11" s="12" t="s">
        <v>202</v>
      </c>
      <c r="B11" s="13"/>
      <c r="C11" s="14">
        <f>SUM(C12)</f>
        <v>10</v>
      </c>
      <c r="D11" s="27"/>
      <c r="E11" s="20"/>
      <c r="F11" s="20"/>
      <c r="G11" s="20"/>
      <c r="H11" s="18"/>
      <c r="I11" s="18"/>
      <c r="J11" s="18"/>
      <c r="K11" s="162">
        <f>L11*C33/C11</f>
        <v>0</v>
      </c>
      <c r="L11" s="162">
        <f>SUM(L12)</f>
        <v>0</v>
      </c>
      <c r="M11" s="16"/>
    </row>
    <row r="12" spans="1:13" ht="56.25">
      <c r="A12" s="12" t="s">
        <v>203</v>
      </c>
      <c r="B12" s="13" t="s">
        <v>6</v>
      </c>
      <c r="C12" s="14">
        <v>10</v>
      </c>
      <c r="D12" s="33" t="s">
        <v>72</v>
      </c>
      <c r="E12" s="20" t="s">
        <v>69</v>
      </c>
      <c r="F12" s="20" t="s">
        <v>84</v>
      </c>
      <c r="G12" s="20" t="s">
        <v>91</v>
      </c>
      <c r="H12" s="18" t="s">
        <v>278</v>
      </c>
      <c r="I12" s="18" t="s">
        <v>72</v>
      </c>
      <c r="J12" s="18"/>
      <c r="K12" s="162"/>
      <c r="L12" s="162">
        <f>K12*C12/C33</f>
        <v>0</v>
      </c>
      <c r="M12" s="16" t="s">
        <v>34</v>
      </c>
    </row>
    <row r="13" spans="1:13" ht="56.25">
      <c r="A13" s="12" t="s">
        <v>146</v>
      </c>
      <c r="B13" s="13"/>
      <c r="C13" s="14">
        <f>SUM(C14:C16)</f>
        <v>15</v>
      </c>
      <c r="D13" s="33"/>
      <c r="E13" s="20"/>
      <c r="F13" s="20"/>
      <c r="G13" s="20"/>
      <c r="H13" s="18"/>
      <c r="I13" s="18"/>
      <c r="J13" s="18"/>
      <c r="K13" s="162">
        <f>L13*C33/C13</f>
        <v>0</v>
      </c>
      <c r="L13" s="162">
        <f>SUM(L14:L16)</f>
        <v>0</v>
      </c>
      <c r="M13" s="28"/>
    </row>
    <row r="14" spans="1:13" ht="78.75">
      <c r="A14" s="12" t="s">
        <v>204</v>
      </c>
      <c r="B14" s="13" t="s">
        <v>17</v>
      </c>
      <c r="C14" s="14">
        <v>5</v>
      </c>
      <c r="D14" s="33" t="s">
        <v>101</v>
      </c>
      <c r="E14" s="20" t="s">
        <v>69</v>
      </c>
      <c r="F14" s="20" t="s">
        <v>84</v>
      </c>
      <c r="G14" s="20" t="s">
        <v>91</v>
      </c>
      <c r="H14" s="43" t="s">
        <v>126</v>
      </c>
      <c r="I14" s="43" t="s">
        <v>279</v>
      </c>
      <c r="J14" s="43"/>
      <c r="K14" s="18"/>
      <c r="L14" s="162">
        <f>K14*C14/C33</f>
        <v>0</v>
      </c>
      <c r="M14" s="16" t="s">
        <v>35</v>
      </c>
    </row>
    <row r="15" spans="1:13" ht="37.5">
      <c r="A15" s="12" t="s">
        <v>147</v>
      </c>
      <c r="B15" s="13" t="s">
        <v>6</v>
      </c>
      <c r="C15" s="14">
        <v>5</v>
      </c>
      <c r="D15" s="33" t="s">
        <v>101</v>
      </c>
      <c r="E15" s="20" t="s">
        <v>69</v>
      </c>
      <c r="F15" s="20" t="s">
        <v>84</v>
      </c>
      <c r="G15" s="20" t="s">
        <v>91</v>
      </c>
      <c r="H15" s="18" t="s">
        <v>97</v>
      </c>
      <c r="I15" s="18" t="s">
        <v>101</v>
      </c>
      <c r="J15" s="18"/>
      <c r="K15" s="18"/>
      <c r="L15" s="162">
        <f>K15*C15/C33</f>
        <v>0</v>
      </c>
      <c r="M15" s="16" t="s">
        <v>35</v>
      </c>
    </row>
    <row r="16" spans="1:13" ht="56.25">
      <c r="A16" s="12" t="s">
        <v>148</v>
      </c>
      <c r="B16" s="13" t="s">
        <v>17</v>
      </c>
      <c r="C16" s="14">
        <v>5</v>
      </c>
      <c r="D16" s="33" t="s">
        <v>280</v>
      </c>
      <c r="E16" s="20" t="s">
        <v>69</v>
      </c>
      <c r="F16" s="20" t="s">
        <v>84</v>
      </c>
      <c r="G16" s="20" t="s">
        <v>91</v>
      </c>
      <c r="H16" s="18" t="s">
        <v>97</v>
      </c>
      <c r="I16" s="18" t="s">
        <v>101</v>
      </c>
      <c r="J16" s="18"/>
      <c r="K16" s="18"/>
      <c r="L16" s="162">
        <f>K16*C16/C33</f>
        <v>0</v>
      </c>
      <c r="M16" s="16" t="s">
        <v>36</v>
      </c>
    </row>
    <row r="17" spans="1:13" ht="56.25">
      <c r="A17" s="12" t="s">
        <v>149</v>
      </c>
      <c r="B17" s="13"/>
      <c r="C17" s="14">
        <f>SUM(C18:C19)</f>
        <v>15</v>
      </c>
      <c r="D17" s="33"/>
      <c r="E17" s="20"/>
      <c r="F17" s="20"/>
      <c r="G17" s="20"/>
      <c r="H17" s="18"/>
      <c r="I17" s="18"/>
      <c r="J17" s="18"/>
      <c r="K17" s="162">
        <f>L17*C33/C17</f>
        <v>0</v>
      </c>
      <c r="L17" s="162">
        <f>SUM(L18:L19)</f>
        <v>0</v>
      </c>
      <c r="M17" s="28"/>
    </row>
    <row r="18" spans="1:13" ht="56.25">
      <c r="A18" s="12" t="s">
        <v>205</v>
      </c>
      <c r="B18" s="13" t="s">
        <v>6</v>
      </c>
      <c r="C18" s="14">
        <v>10</v>
      </c>
      <c r="D18" s="33" t="s">
        <v>101</v>
      </c>
      <c r="E18" s="20" t="s">
        <v>69</v>
      </c>
      <c r="F18" s="20" t="s">
        <v>84</v>
      </c>
      <c r="G18" s="20" t="s">
        <v>91</v>
      </c>
      <c r="H18" s="44" t="s">
        <v>137</v>
      </c>
      <c r="I18" s="44" t="s">
        <v>127</v>
      </c>
      <c r="J18" s="44"/>
      <c r="K18" s="18"/>
      <c r="L18" s="162">
        <f>K18*C18/C33</f>
        <v>0</v>
      </c>
      <c r="M18" s="16" t="s">
        <v>38</v>
      </c>
    </row>
    <row r="19" spans="1:13" ht="86.25">
      <c r="A19" s="12" t="s">
        <v>150</v>
      </c>
      <c r="B19" s="13" t="s">
        <v>6</v>
      </c>
      <c r="C19" s="14">
        <v>5</v>
      </c>
      <c r="D19" s="33" t="s">
        <v>101</v>
      </c>
      <c r="E19" s="20" t="s">
        <v>69</v>
      </c>
      <c r="F19" s="20" t="s">
        <v>84</v>
      </c>
      <c r="G19" s="20" t="s">
        <v>91</v>
      </c>
      <c r="H19" s="44" t="s">
        <v>281</v>
      </c>
      <c r="I19" s="44" t="s">
        <v>282</v>
      </c>
      <c r="J19" s="44"/>
      <c r="K19" s="18"/>
      <c r="L19" s="162">
        <f>K19*C19/C33</f>
        <v>0</v>
      </c>
      <c r="M19" s="16" t="s">
        <v>38</v>
      </c>
    </row>
    <row r="20" spans="1:13" ht="126">
      <c r="A20" s="95" t="s">
        <v>151</v>
      </c>
      <c r="B20" s="9" t="s">
        <v>6</v>
      </c>
      <c r="C20" s="10">
        <v>10</v>
      </c>
      <c r="D20" s="20" t="s">
        <v>101</v>
      </c>
      <c r="E20" s="20" t="s">
        <v>69</v>
      </c>
      <c r="F20" s="20" t="s">
        <v>84</v>
      </c>
      <c r="G20" s="20" t="s">
        <v>91</v>
      </c>
      <c r="H20" s="109" t="s">
        <v>283</v>
      </c>
      <c r="I20" s="110" t="s">
        <v>104</v>
      </c>
      <c r="J20" s="110"/>
      <c r="K20" s="181"/>
      <c r="L20" s="162">
        <f>K20*C20/C33</f>
        <v>0</v>
      </c>
      <c r="M20" s="15" t="s">
        <v>37</v>
      </c>
    </row>
    <row r="21" spans="1:13" ht="18.75">
      <c r="A21" s="38" t="s">
        <v>86</v>
      </c>
      <c r="B21" s="39"/>
      <c r="C21" s="40">
        <f>SUM(C22)</f>
        <v>10</v>
      </c>
      <c r="D21" s="39"/>
      <c r="E21" s="39"/>
      <c r="F21" s="39"/>
      <c r="G21" s="39"/>
      <c r="H21" s="39"/>
      <c r="I21" s="39"/>
      <c r="J21" s="40"/>
      <c r="K21" s="187">
        <f>L21*C33/C21</f>
        <v>0</v>
      </c>
      <c r="L21" s="187">
        <f>SUM(L22)</f>
        <v>0</v>
      </c>
      <c r="M21" s="39"/>
    </row>
    <row r="22" spans="1:13" ht="82.5" customHeight="1">
      <c r="A22" s="31" t="s">
        <v>93</v>
      </c>
      <c r="B22" s="32" t="s">
        <v>6</v>
      </c>
      <c r="C22" s="14">
        <v>10</v>
      </c>
      <c r="D22" s="27" t="s">
        <v>109</v>
      </c>
      <c r="E22" s="32" t="s">
        <v>69</v>
      </c>
      <c r="F22" s="32" t="s">
        <v>84</v>
      </c>
      <c r="G22" s="32" t="s">
        <v>91</v>
      </c>
      <c r="H22" s="32" t="s">
        <v>97</v>
      </c>
      <c r="I22" s="32" t="s">
        <v>101</v>
      </c>
      <c r="J22" s="32"/>
      <c r="K22" s="32"/>
      <c r="L22" s="188">
        <f>K22*C22/C33</f>
        <v>0</v>
      </c>
      <c r="M22" s="32"/>
    </row>
    <row r="23" spans="1:13" ht="37.5">
      <c r="A23" s="56" t="s">
        <v>94</v>
      </c>
      <c r="B23" s="41"/>
      <c r="C23" s="37">
        <f>SUM(C24:C27)</f>
        <v>20</v>
      </c>
      <c r="D23" s="41"/>
      <c r="E23" s="41"/>
      <c r="F23" s="41"/>
      <c r="G23" s="41"/>
      <c r="H23" s="41"/>
      <c r="I23" s="41"/>
      <c r="J23" s="41"/>
      <c r="K23" s="189">
        <f>L23*C33/C23</f>
        <v>0</v>
      </c>
      <c r="L23" s="189">
        <f>SUM(L24:L27)</f>
        <v>0</v>
      </c>
      <c r="M23" s="41"/>
    </row>
    <row r="24" spans="1:13" ht="37.5">
      <c r="A24" s="31" t="s">
        <v>98</v>
      </c>
      <c r="B24" s="32" t="s">
        <v>6</v>
      </c>
      <c r="C24" s="60">
        <v>5</v>
      </c>
      <c r="D24" s="32" t="s">
        <v>110</v>
      </c>
      <c r="E24" s="70" t="s">
        <v>69</v>
      </c>
      <c r="F24" s="32" t="s">
        <v>84</v>
      </c>
      <c r="G24" s="32" t="s">
        <v>91</v>
      </c>
      <c r="H24" s="32" t="s">
        <v>111</v>
      </c>
      <c r="I24" s="32" t="s">
        <v>110</v>
      </c>
      <c r="J24" s="70"/>
      <c r="K24" s="70"/>
      <c r="L24" s="190">
        <f>K24*C24/C33</f>
        <v>0</v>
      </c>
      <c r="M24" s="70"/>
    </row>
    <row r="25" spans="1:13" ht="69">
      <c r="A25" s="31" t="s">
        <v>102</v>
      </c>
      <c r="B25" s="32" t="s">
        <v>6</v>
      </c>
      <c r="C25" s="60">
        <v>3</v>
      </c>
      <c r="D25" s="27" t="s">
        <v>74</v>
      </c>
      <c r="E25" s="70" t="s">
        <v>69</v>
      </c>
      <c r="F25" s="32" t="s">
        <v>84</v>
      </c>
      <c r="G25" s="32" t="s">
        <v>91</v>
      </c>
      <c r="H25" s="32" t="s">
        <v>97</v>
      </c>
      <c r="I25" s="32" t="s">
        <v>101</v>
      </c>
      <c r="J25" s="70"/>
      <c r="K25" s="70"/>
      <c r="L25" s="190">
        <f>K25*C25/C33</f>
        <v>0</v>
      </c>
      <c r="M25" s="70"/>
    </row>
    <row r="26" spans="1:13" ht="69">
      <c r="A26" s="31" t="s">
        <v>105</v>
      </c>
      <c r="B26" s="32" t="s">
        <v>6</v>
      </c>
      <c r="C26" s="60">
        <v>8</v>
      </c>
      <c r="D26" s="27" t="s">
        <v>87</v>
      </c>
      <c r="E26" s="70" t="s">
        <v>69</v>
      </c>
      <c r="F26" s="32" t="s">
        <v>84</v>
      </c>
      <c r="G26" s="32" t="s">
        <v>91</v>
      </c>
      <c r="H26" s="27" t="s">
        <v>75</v>
      </c>
      <c r="I26" s="27" t="s">
        <v>88</v>
      </c>
      <c r="J26" s="143"/>
      <c r="K26" s="143"/>
      <c r="L26" s="190">
        <f>K26*C26/C33</f>
        <v>0</v>
      </c>
      <c r="M26" s="70"/>
    </row>
    <row r="27" spans="1:13" ht="86.25">
      <c r="A27" s="31" t="s">
        <v>106</v>
      </c>
      <c r="B27" s="32" t="s">
        <v>6</v>
      </c>
      <c r="C27" s="60">
        <v>4</v>
      </c>
      <c r="D27" s="19" t="s">
        <v>7</v>
      </c>
      <c r="E27" s="70" t="s">
        <v>69</v>
      </c>
      <c r="F27" s="32" t="s">
        <v>84</v>
      </c>
      <c r="G27" s="32" t="s">
        <v>91</v>
      </c>
      <c r="H27" s="33" t="s">
        <v>97</v>
      </c>
      <c r="I27" s="32" t="s">
        <v>101</v>
      </c>
      <c r="J27" s="70"/>
      <c r="K27" s="70"/>
      <c r="L27" s="190">
        <f>K27*C27/C33</f>
        <v>0</v>
      </c>
      <c r="M27" s="70"/>
    </row>
    <row r="28" spans="1:13" ht="18.75">
      <c r="A28" s="2" t="s">
        <v>99</v>
      </c>
      <c r="B28" s="3"/>
      <c r="C28" s="63">
        <f>SUM(C29:C32)</f>
        <v>20</v>
      </c>
      <c r="D28" s="3"/>
      <c r="E28" s="65"/>
      <c r="F28" s="3"/>
      <c r="G28" s="3"/>
      <c r="H28" s="3"/>
      <c r="I28" s="3"/>
      <c r="J28" s="65"/>
      <c r="K28" s="191">
        <f>L28*C33/C28</f>
        <v>0</v>
      </c>
      <c r="L28" s="191">
        <f>SUM(L29:L32)</f>
        <v>0</v>
      </c>
      <c r="M28" s="65"/>
    </row>
    <row r="29" spans="1:13" ht="86.25">
      <c r="A29" s="31" t="s">
        <v>107</v>
      </c>
      <c r="B29" s="32" t="s">
        <v>6</v>
      </c>
      <c r="C29" s="60">
        <v>5</v>
      </c>
      <c r="D29" s="27" t="s">
        <v>89</v>
      </c>
      <c r="E29" s="70" t="s">
        <v>69</v>
      </c>
      <c r="F29" s="32" t="s">
        <v>84</v>
      </c>
      <c r="G29" s="32" t="s">
        <v>91</v>
      </c>
      <c r="H29" s="33" t="s">
        <v>97</v>
      </c>
      <c r="I29" s="33" t="s">
        <v>101</v>
      </c>
      <c r="J29" s="144"/>
      <c r="K29" s="144"/>
      <c r="L29" s="168">
        <f>K29*C29/C33</f>
        <v>0</v>
      </c>
      <c r="M29" s="70"/>
    </row>
    <row r="30" spans="1:13" ht="56.25">
      <c r="A30" s="31" t="s">
        <v>112</v>
      </c>
      <c r="B30" s="32" t="s">
        <v>6</v>
      </c>
      <c r="C30" s="60">
        <v>5</v>
      </c>
      <c r="D30" s="32" t="s">
        <v>101</v>
      </c>
      <c r="E30" s="70" t="s">
        <v>69</v>
      </c>
      <c r="F30" s="32" t="s">
        <v>84</v>
      </c>
      <c r="G30" s="32" t="s">
        <v>91</v>
      </c>
      <c r="H30" s="32" t="s">
        <v>97</v>
      </c>
      <c r="I30" s="32" t="s">
        <v>101</v>
      </c>
      <c r="J30" s="70"/>
      <c r="K30" s="70"/>
      <c r="L30" s="168">
        <f>K30*C30/C33</f>
        <v>0</v>
      </c>
      <c r="M30" s="70"/>
    </row>
    <row r="31" spans="1:13" ht="86.25">
      <c r="A31" s="31" t="s">
        <v>76</v>
      </c>
      <c r="B31" s="32" t="s">
        <v>6</v>
      </c>
      <c r="C31" s="60">
        <v>5</v>
      </c>
      <c r="D31" s="19" t="s">
        <v>77</v>
      </c>
      <c r="E31" s="70" t="s">
        <v>69</v>
      </c>
      <c r="F31" s="32" t="s">
        <v>84</v>
      </c>
      <c r="G31" s="32" t="s">
        <v>91</v>
      </c>
      <c r="H31" s="27" t="s">
        <v>9</v>
      </c>
      <c r="I31" s="27" t="s">
        <v>78</v>
      </c>
      <c r="J31" s="144"/>
      <c r="K31" s="144"/>
      <c r="L31" s="168">
        <f>K31*C31/C33</f>
        <v>0</v>
      </c>
      <c r="M31" s="70"/>
    </row>
    <row r="32" spans="1:13" ht="155.25">
      <c r="A32" s="31" t="s">
        <v>79</v>
      </c>
      <c r="B32" s="32" t="s">
        <v>6</v>
      </c>
      <c r="C32" s="60">
        <v>5</v>
      </c>
      <c r="D32" s="19" t="s">
        <v>80</v>
      </c>
      <c r="E32" s="70" t="s">
        <v>69</v>
      </c>
      <c r="F32" s="32" t="s">
        <v>84</v>
      </c>
      <c r="G32" s="32" t="s">
        <v>91</v>
      </c>
      <c r="H32" s="32" t="s">
        <v>97</v>
      </c>
      <c r="I32" s="32" t="s">
        <v>101</v>
      </c>
      <c r="J32" s="70"/>
      <c r="K32" s="70"/>
      <c r="L32" s="168">
        <f>K32*C32/C33</f>
        <v>0</v>
      </c>
      <c r="M32" s="70"/>
    </row>
    <row r="33" spans="1:13" ht="18.75">
      <c r="A33" s="218" t="s">
        <v>8</v>
      </c>
      <c r="B33" s="218"/>
      <c r="C33" s="34">
        <f>SUM(C6,C21,C23,C28)</f>
        <v>100</v>
      </c>
      <c r="D33" s="35"/>
      <c r="E33" s="35"/>
      <c r="F33" s="35"/>
      <c r="G33" s="35"/>
      <c r="H33" s="35"/>
      <c r="I33" s="35"/>
      <c r="J33" s="35"/>
      <c r="K33" s="35"/>
      <c r="L33" s="176">
        <f>SUM(L6,L21,L23,L28)</f>
        <v>0</v>
      </c>
      <c r="M33" s="35"/>
    </row>
    <row r="36" spans="1:13" ht="19.5">
      <c r="A36" s="205" t="s">
        <v>345</v>
      </c>
      <c r="C36" s="206"/>
      <c r="M36" s="36"/>
    </row>
    <row r="37" spans="1:13" ht="19.5">
      <c r="A37" s="205" t="s">
        <v>346</v>
      </c>
      <c r="C37" s="206"/>
      <c r="M37" s="36"/>
    </row>
    <row r="38" spans="1:13" ht="19.5">
      <c r="A38" s="205" t="s">
        <v>347</v>
      </c>
      <c r="C38" s="206"/>
      <c r="M38" s="36"/>
    </row>
    <row r="39" spans="3:13" ht="18.75">
      <c r="C39" s="206"/>
      <c r="M39" s="36"/>
    </row>
    <row r="40" spans="1:13" ht="19.5">
      <c r="A40" s="211" t="s">
        <v>349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40:M40"/>
    <mergeCell ref="E4:I4"/>
    <mergeCell ref="M4:M5"/>
    <mergeCell ref="J4:L4"/>
    <mergeCell ref="A33:B33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M40"/>
  <sheetViews>
    <sheetView workbookViewId="0" topLeftCell="A29">
      <selection activeCell="O31" sqref="O31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10" width="9.7109375" style="1" customWidth="1"/>
    <col min="11" max="12" width="7.57421875" style="1" customWidth="1"/>
    <col min="13" max="13" width="10.7109375" style="1" customWidth="1"/>
    <col min="14" max="14" width="9.00390625" style="1" customWidth="1"/>
    <col min="15" max="15" width="22.42187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117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4">
        <f>SUM(C7+C10)</f>
        <v>50</v>
      </c>
      <c r="D6" s="3"/>
      <c r="E6" s="3"/>
      <c r="F6" s="3"/>
      <c r="G6" s="3"/>
      <c r="H6" s="3"/>
      <c r="I6" s="3"/>
      <c r="J6" s="4"/>
      <c r="K6" s="184">
        <f>L6*C33/C6</f>
        <v>0</v>
      </c>
      <c r="L6" s="184">
        <f>SUM(L7,L10)</f>
        <v>0</v>
      </c>
      <c r="M6" s="3"/>
    </row>
    <row r="7" spans="1:13" ht="37.5">
      <c r="A7" s="79" t="s">
        <v>68</v>
      </c>
      <c r="B7" s="7"/>
      <c r="C7" s="53"/>
      <c r="D7" s="7"/>
      <c r="E7" s="7"/>
      <c r="F7" s="7"/>
      <c r="G7" s="7"/>
      <c r="H7" s="7"/>
      <c r="I7" s="7"/>
      <c r="J7" s="53"/>
      <c r="K7" s="185"/>
      <c r="L7" s="185"/>
      <c r="M7" s="7"/>
    </row>
    <row r="8" spans="1:13" ht="112.5">
      <c r="A8" s="8" t="s">
        <v>95</v>
      </c>
      <c r="B8" s="9"/>
      <c r="C8" s="10"/>
      <c r="D8" s="9"/>
      <c r="E8" s="11"/>
      <c r="F8" s="11"/>
      <c r="G8" s="11"/>
      <c r="H8" s="11"/>
      <c r="I8" s="11"/>
      <c r="J8" s="11"/>
      <c r="K8" s="11"/>
      <c r="L8" s="11"/>
      <c r="M8" s="9" t="s">
        <v>11</v>
      </c>
    </row>
    <row r="9" spans="1:13" ht="56.25">
      <c r="A9" s="8" t="s">
        <v>81</v>
      </c>
      <c r="B9" s="9"/>
      <c r="C9" s="10"/>
      <c r="D9" s="9"/>
      <c r="E9" s="9"/>
      <c r="F9" s="9"/>
      <c r="G9" s="9"/>
      <c r="H9" s="9"/>
      <c r="I9" s="9"/>
      <c r="J9" s="10"/>
      <c r="K9" s="10"/>
      <c r="L9" s="10"/>
      <c r="M9" s="9" t="s">
        <v>11</v>
      </c>
    </row>
    <row r="10" spans="1:13" ht="75">
      <c r="A10" s="80" t="s">
        <v>82</v>
      </c>
      <c r="B10" s="81"/>
      <c r="C10" s="82">
        <f>SUM(C11,C13,C17,C20)</f>
        <v>50</v>
      </c>
      <c r="D10" s="81"/>
      <c r="E10" s="81"/>
      <c r="F10" s="81"/>
      <c r="G10" s="83"/>
      <c r="H10" s="83"/>
      <c r="I10" s="83"/>
      <c r="J10" s="83"/>
      <c r="K10" s="186">
        <f>L10*C33/C10</f>
        <v>0</v>
      </c>
      <c r="L10" s="186">
        <f>SUM(L11,L13,L17,L20)</f>
        <v>0</v>
      </c>
      <c r="M10" s="83"/>
    </row>
    <row r="11" spans="1:13" ht="56.25">
      <c r="A11" s="12" t="s">
        <v>202</v>
      </c>
      <c r="B11" s="13"/>
      <c r="C11" s="14">
        <f>SUM(C12)</f>
        <v>10</v>
      </c>
      <c r="D11" s="27"/>
      <c r="E11" s="20"/>
      <c r="F11" s="20"/>
      <c r="G11" s="20"/>
      <c r="H11" s="18"/>
      <c r="I11" s="18"/>
      <c r="J11" s="18"/>
      <c r="K11" s="162">
        <f>L11*C33/C11</f>
        <v>0</v>
      </c>
      <c r="L11" s="162">
        <f>SUM(L12)</f>
        <v>0</v>
      </c>
      <c r="M11" s="16"/>
    </row>
    <row r="12" spans="1:13" ht="56.25">
      <c r="A12" s="12" t="s">
        <v>203</v>
      </c>
      <c r="B12" s="13" t="s">
        <v>6</v>
      </c>
      <c r="C12" s="14">
        <v>10</v>
      </c>
      <c r="D12" s="33" t="s">
        <v>72</v>
      </c>
      <c r="E12" s="20" t="s">
        <v>69</v>
      </c>
      <c r="F12" s="20" t="s">
        <v>84</v>
      </c>
      <c r="G12" s="20" t="s">
        <v>91</v>
      </c>
      <c r="H12" s="18" t="s">
        <v>278</v>
      </c>
      <c r="I12" s="18" t="s">
        <v>72</v>
      </c>
      <c r="J12" s="18"/>
      <c r="K12" s="162"/>
      <c r="L12" s="162">
        <f>K12*C12/C33</f>
        <v>0</v>
      </c>
      <c r="M12" s="16" t="s">
        <v>34</v>
      </c>
    </row>
    <row r="13" spans="1:13" ht="56.25">
      <c r="A13" s="12" t="s">
        <v>146</v>
      </c>
      <c r="B13" s="13"/>
      <c r="C13" s="14">
        <f>SUM(C14:C16)</f>
        <v>15</v>
      </c>
      <c r="D13" s="33"/>
      <c r="E13" s="20"/>
      <c r="F13" s="20"/>
      <c r="G13" s="20"/>
      <c r="H13" s="18"/>
      <c r="I13" s="18"/>
      <c r="J13" s="18"/>
      <c r="K13" s="162">
        <f>L13*C33/C13</f>
        <v>0</v>
      </c>
      <c r="L13" s="162">
        <f>SUM(L14:L16)</f>
        <v>0</v>
      </c>
      <c r="M13" s="28"/>
    </row>
    <row r="14" spans="1:13" ht="78.75">
      <c r="A14" s="12" t="s">
        <v>204</v>
      </c>
      <c r="B14" s="13" t="s">
        <v>17</v>
      </c>
      <c r="C14" s="14">
        <v>5</v>
      </c>
      <c r="D14" s="33" t="s">
        <v>101</v>
      </c>
      <c r="E14" s="20" t="s">
        <v>69</v>
      </c>
      <c r="F14" s="20" t="s">
        <v>84</v>
      </c>
      <c r="G14" s="20" t="s">
        <v>91</v>
      </c>
      <c r="H14" s="43" t="s">
        <v>126</v>
      </c>
      <c r="I14" s="43" t="s">
        <v>279</v>
      </c>
      <c r="J14" s="18"/>
      <c r="K14" s="18"/>
      <c r="L14" s="162">
        <f>K14*C14/C33</f>
        <v>0</v>
      </c>
      <c r="M14" s="16" t="s">
        <v>35</v>
      </c>
    </row>
    <row r="15" spans="1:13" ht="37.5">
      <c r="A15" s="12" t="s">
        <v>147</v>
      </c>
      <c r="B15" s="13" t="s">
        <v>6</v>
      </c>
      <c r="C15" s="14">
        <v>5</v>
      </c>
      <c r="D15" s="33" t="s">
        <v>101</v>
      </c>
      <c r="E15" s="20" t="s">
        <v>69</v>
      </c>
      <c r="F15" s="20" t="s">
        <v>84</v>
      </c>
      <c r="G15" s="20" t="s">
        <v>91</v>
      </c>
      <c r="H15" s="18" t="s">
        <v>97</v>
      </c>
      <c r="I15" s="18" t="s">
        <v>101</v>
      </c>
      <c r="J15" s="18"/>
      <c r="K15" s="18"/>
      <c r="L15" s="162">
        <f>K15*C15/C33</f>
        <v>0</v>
      </c>
      <c r="M15" s="16" t="s">
        <v>35</v>
      </c>
    </row>
    <row r="16" spans="1:13" ht="56.25">
      <c r="A16" s="12" t="s">
        <v>148</v>
      </c>
      <c r="B16" s="13" t="s">
        <v>17</v>
      </c>
      <c r="C16" s="14">
        <v>5</v>
      </c>
      <c r="D16" s="33" t="s">
        <v>280</v>
      </c>
      <c r="E16" s="20" t="s">
        <v>69</v>
      </c>
      <c r="F16" s="20" t="s">
        <v>84</v>
      </c>
      <c r="G16" s="20" t="s">
        <v>91</v>
      </c>
      <c r="H16" s="18" t="s">
        <v>97</v>
      </c>
      <c r="I16" s="18" t="s">
        <v>101</v>
      </c>
      <c r="J16" s="18"/>
      <c r="K16" s="18"/>
      <c r="L16" s="162">
        <f>K16*C16/C33</f>
        <v>0</v>
      </c>
      <c r="M16" s="16" t="s">
        <v>36</v>
      </c>
    </row>
    <row r="17" spans="1:13" ht="56.25">
      <c r="A17" s="12" t="s">
        <v>149</v>
      </c>
      <c r="B17" s="13"/>
      <c r="C17" s="14">
        <f>SUM(C18:C19)</f>
        <v>15</v>
      </c>
      <c r="D17" s="33"/>
      <c r="E17" s="20"/>
      <c r="F17" s="20"/>
      <c r="G17" s="20"/>
      <c r="H17" s="18"/>
      <c r="I17" s="18"/>
      <c r="J17" s="18"/>
      <c r="K17" s="162">
        <f>L17*C33/C17</f>
        <v>0</v>
      </c>
      <c r="L17" s="162">
        <f>SUM(L18:L19)</f>
        <v>0</v>
      </c>
      <c r="M17" s="28"/>
    </row>
    <row r="18" spans="1:13" ht="56.25">
      <c r="A18" s="12" t="s">
        <v>205</v>
      </c>
      <c r="B18" s="13" t="s">
        <v>6</v>
      </c>
      <c r="C18" s="14">
        <v>10</v>
      </c>
      <c r="D18" s="33" t="s">
        <v>101</v>
      </c>
      <c r="E18" s="20" t="s">
        <v>69</v>
      </c>
      <c r="F18" s="20" t="s">
        <v>84</v>
      </c>
      <c r="G18" s="20" t="s">
        <v>91</v>
      </c>
      <c r="H18" s="44" t="s">
        <v>137</v>
      </c>
      <c r="I18" s="44" t="s">
        <v>127</v>
      </c>
      <c r="J18" s="18"/>
      <c r="K18" s="18"/>
      <c r="L18" s="162">
        <f>K18*C18/C33</f>
        <v>0</v>
      </c>
      <c r="M18" s="16" t="s">
        <v>38</v>
      </c>
    </row>
    <row r="19" spans="1:13" ht="86.25">
      <c r="A19" s="12" t="s">
        <v>150</v>
      </c>
      <c r="B19" s="13" t="s">
        <v>6</v>
      </c>
      <c r="C19" s="14">
        <v>5</v>
      </c>
      <c r="D19" s="33" t="s">
        <v>101</v>
      </c>
      <c r="E19" s="20" t="s">
        <v>69</v>
      </c>
      <c r="F19" s="20" t="s">
        <v>84</v>
      </c>
      <c r="G19" s="20" t="s">
        <v>91</v>
      </c>
      <c r="H19" s="44" t="s">
        <v>281</v>
      </c>
      <c r="I19" s="44" t="s">
        <v>282</v>
      </c>
      <c r="J19" s="18"/>
      <c r="K19" s="18"/>
      <c r="L19" s="162">
        <f>K19*C19/C33</f>
        <v>0</v>
      </c>
      <c r="M19" s="16" t="s">
        <v>38</v>
      </c>
    </row>
    <row r="20" spans="1:13" ht="126">
      <c r="A20" s="95" t="s">
        <v>151</v>
      </c>
      <c r="B20" s="9" t="s">
        <v>6</v>
      </c>
      <c r="C20" s="10">
        <v>10</v>
      </c>
      <c r="D20" s="20" t="s">
        <v>101</v>
      </c>
      <c r="E20" s="20" t="s">
        <v>69</v>
      </c>
      <c r="F20" s="20" t="s">
        <v>84</v>
      </c>
      <c r="G20" s="20" t="s">
        <v>91</v>
      </c>
      <c r="H20" s="109" t="s">
        <v>283</v>
      </c>
      <c r="I20" s="110" t="s">
        <v>104</v>
      </c>
      <c r="J20" s="181"/>
      <c r="K20" s="181"/>
      <c r="L20" s="162">
        <f>K20*C20/C33</f>
        <v>0</v>
      </c>
      <c r="M20" s="15" t="s">
        <v>37</v>
      </c>
    </row>
    <row r="21" spans="1:13" ht="18.75">
      <c r="A21" s="38" t="s">
        <v>86</v>
      </c>
      <c r="B21" s="39"/>
      <c r="C21" s="40">
        <f>SUM(C22)</f>
        <v>10</v>
      </c>
      <c r="D21" s="39"/>
      <c r="E21" s="39"/>
      <c r="F21" s="39"/>
      <c r="G21" s="39"/>
      <c r="H21" s="39"/>
      <c r="I21" s="39"/>
      <c r="J21" s="40"/>
      <c r="K21" s="187">
        <f>L21*C33/C21</f>
        <v>0</v>
      </c>
      <c r="L21" s="187">
        <f>SUM(L22)</f>
        <v>0</v>
      </c>
      <c r="M21" s="39"/>
    </row>
    <row r="22" spans="1:13" ht="82.5" customHeight="1">
      <c r="A22" s="31" t="s">
        <v>93</v>
      </c>
      <c r="B22" s="32" t="s">
        <v>6</v>
      </c>
      <c r="C22" s="14">
        <v>10</v>
      </c>
      <c r="D22" s="27" t="s">
        <v>109</v>
      </c>
      <c r="E22" s="32" t="s">
        <v>69</v>
      </c>
      <c r="F22" s="32" t="s">
        <v>84</v>
      </c>
      <c r="G22" s="32" t="s">
        <v>91</v>
      </c>
      <c r="H22" s="32" t="s">
        <v>97</v>
      </c>
      <c r="I22" s="32" t="s">
        <v>101</v>
      </c>
      <c r="J22" s="32"/>
      <c r="K22" s="32"/>
      <c r="L22" s="188">
        <f>K22*C22/C33</f>
        <v>0</v>
      </c>
      <c r="M22" s="32"/>
    </row>
    <row r="23" spans="1:13" ht="37.5">
      <c r="A23" s="56" t="s">
        <v>94</v>
      </c>
      <c r="B23" s="41"/>
      <c r="C23" s="37">
        <f>SUM(C24:C27)</f>
        <v>20</v>
      </c>
      <c r="D23" s="41"/>
      <c r="E23" s="41"/>
      <c r="F23" s="41"/>
      <c r="G23" s="41"/>
      <c r="H23" s="41"/>
      <c r="I23" s="41"/>
      <c r="J23" s="41"/>
      <c r="K23" s="189">
        <f>L23*C33/C23</f>
        <v>0</v>
      </c>
      <c r="L23" s="189">
        <f>SUM(L24:L27)</f>
        <v>0</v>
      </c>
      <c r="M23" s="41"/>
    </row>
    <row r="24" spans="1:13" ht="37.5">
      <c r="A24" s="31" t="s">
        <v>98</v>
      </c>
      <c r="B24" s="32" t="s">
        <v>6</v>
      </c>
      <c r="C24" s="60">
        <v>5</v>
      </c>
      <c r="D24" s="32" t="s">
        <v>110</v>
      </c>
      <c r="E24" s="70" t="s">
        <v>69</v>
      </c>
      <c r="F24" s="32" t="s">
        <v>84</v>
      </c>
      <c r="G24" s="32" t="s">
        <v>91</v>
      </c>
      <c r="H24" s="32" t="s">
        <v>111</v>
      </c>
      <c r="I24" s="32" t="s">
        <v>110</v>
      </c>
      <c r="J24" s="70"/>
      <c r="K24" s="70"/>
      <c r="L24" s="190">
        <f>K24*C24/C33</f>
        <v>0</v>
      </c>
      <c r="M24" s="70"/>
    </row>
    <row r="25" spans="1:13" ht="69">
      <c r="A25" s="31" t="s">
        <v>102</v>
      </c>
      <c r="B25" s="32" t="s">
        <v>6</v>
      </c>
      <c r="C25" s="60">
        <v>3</v>
      </c>
      <c r="D25" s="27" t="s">
        <v>74</v>
      </c>
      <c r="E25" s="70" t="s">
        <v>69</v>
      </c>
      <c r="F25" s="32" t="s">
        <v>84</v>
      </c>
      <c r="G25" s="32" t="s">
        <v>91</v>
      </c>
      <c r="H25" s="32" t="s">
        <v>97</v>
      </c>
      <c r="I25" s="32" t="s">
        <v>101</v>
      </c>
      <c r="J25" s="70"/>
      <c r="K25" s="70"/>
      <c r="L25" s="190">
        <f>K25*C25/C33</f>
        <v>0</v>
      </c>
      <c r="M25" s="70"/>
    </row>
    <row r="26" spans="1:13" ht="69">
      <c r="A26" s="31" t="s">
        <v>105</v>
      </c>
      <c r="B26" s="32" t="s">
        <v>6</v>
      </c>
      <c r="C26" s="60">
        <v>8</v>
      </c>
      <c r="D26" s="27" t="s">
        <v>87</v>
      </c>
      <c r="E26" s="70" t="s">
        <v>69</v>
      </c>
      <c r="F26" s="32" t="s">
        <v>84</v>
      </c>
      <c r="G26" s="32" t="s">
        <v>91</v>
      </c>
      <c r="H26" s="27" t="s">
        <v>75</v>
      </c>
      <c r="I26" s="27" t="s">
        <v>88</v>
      </c>
      <c r="J26" s="143"/>
      <c r="K26" s="143"/>
      <c r="L26" s="190">
        <f>K26*C26/C33</f>
        <v>0</v>
      </c>
      <c r="M26" s="70"/>
    </row>
    <row r="27" spans="1:13" ht="86.25">
      <c r="A27" s="31" t="s">
        <v>106</v>
      </c>
      <c r="B27" s="32" t="s">
        <v>6</v>
      </c>
      <c r="C27" s="60">
        <v>4</v>
      </c>
      <c r="D27" s="19" t="s">
        <v>7</v>
      </c>
      <c r="E27" s="70" t="s">
        <v>69</v>
      </c>
      <c r="F27" s="32" t="s">
        <v>84</v>
      </c>
      <c r="G27" s="32" t="s">
        <v>91</v>
      </c>
      <c r="H27" s="33" t="s">
        <v>97</v>
      </c>
      <c r="I27" s="32" t="s">
        <v>101</v>
      </c>
      <c r="J27" s="70"/>
      <c r="K27" s="70"/>
      <c r="L27" s="190">
        <f>K27*C27/C33</f>
        <v>0</v>
      </c>
      <c r="M27" s="70"/>
    </row>
    <row r="28" spans="1:13" ht="18.75">
      <c r="A28" s="2" t="s">
        <v>99</v>
      </c>
      <c r="B28" s="3"/>
      <c r="C28" s="63">
        <f>SUM(C29:C32)</f>
        <v>20</v>
      </c>
      <c r="D28" s="3"/>
      <c r="E28" s="65"/>
      <c r="F28" s="3"/>
      <c r="G28" s="3"/>
      <c r="H28" s="3"/>
      <c r="I28" s="3"/>
      <c r="J28" s="65"/>
      <c r="K28" s="191">
        <f>L28*C33/C28</f>
        <v>0</v>
      </c>
      <c r="L28" s="191">
        <f>SUM(L29:L32)</f>
        <v>0</v>
      </c>
      <c r="M28" s="65"/>
    </row>
    <row r="29" spans="1:13" ht="86.25">
      <c r="A29" s="31" t="s">
        <v>107</v>
      </c>
      <c r="B29" s="32" t="s">
        <v>6</v>
      </c>
      <c r="C29" s="60">
        <v>5</v>
      </c>
      <c r="D29" s="27" t="s">
        <v>89</v>
      </c>
      <c r="E29" s="70" t="s">
        <v>69</v>
      </c>
      <c r="F29" s="32" t="s">
        <v>84</v>
      </c>
      <c r="G29" s="32" t="s">
        <v>91</v>
      </c>
      <c r="H29" s="33" t="s">
        <v>97</v>
      </c>
      <c r="I29" s="33" t="s">
        <v>101</v>
      </c>
      <c r="J29" s="144"/>
      <c r="K29" s="144"/>
      <c r="L29" s="168">
        <f>K29*C29/C33</f>
        <v>0</v>
      </c>
      <c r="M29" s="70"/>
    </row>
    <row r="30" spans="1:13" ht="56.25">
      <c r="A30" s="31" t="s">
        <v>112</v>
      </c>
      <c r="B30" s="32" t="s">
        <v>6</v>
      </c>
      <c r="C30" s="60">
        <v>5</v>
      </c>
      <c r="D30" s="32" t="s">
        <v>101</v>
      </c>
      <c r="E30" s="70" t="s">
        <v>69</v>
      </c>
      <c r="F30" s="32" t="s">
        <v>84</v>
      </c>
      <c r="G30" s="32" t="s">
        <v>91</v>
      </c>
      <c r="H30" s="32" t="s">
        <v>97</v>
      </c>
      <c r="I30" s="32" t="s">
        <v>101</v>
      </c>
      <c r="J30" s="70"/>
      <c r="K30" s="70"/>
      <c r="L30" s="168">
        <f>K30*C30/C33</f>
        <v>0</v>
      </c>
      <c r="M30" s="70"/>
    </row>
    <row r="31" spans="1:13" ht="86.25">
      <c r="A31" s="31" t="s">
        <v>76</v>
      </c>
      <c r="B31" s="32" t="s">
        <v>6</v>
      </c>
      <c r="C31" s="60">
        <v>5</v>
      </c>
      <c r="D31" s="19" t="s">
        <v>77</v>
      </c>
      <c r="E31" s="70" t="s">
        <v>69</v>
      </c>
      <c r="F31" s="32" t="s">
        <v>84</v>
      </c>
      <c r="G31" s="32" t="s">
        <v>91</v>
      </c>
      <c r="H31" s="27" t="s">
        <v>9</v>
      </c>
      <c r="I31" s="27" t="s">
        <v>78</v>
      </c>
      <c r="J31" s="144"/>
      <c r="K31" s="144"/>
      <c r="L31" s="168">
        <f>K31*C31/C33</f>
        <v>0</v>
      </c>
      <c r="M31" s="70"/>
    </row>
    <row r="32" spans="1:13" ht="155.25">
      <c r="A32" s="31" t="s">
        <v>79</v>
      </c>
      <c r="B32" s="32" t="s">
        <v>6</v>
      </c>
      <c r="C32" s="60">
        <v>5</v>
      </c>
      <c r="D32" s="19" t="s">
        <v>80</v>
      </c>
      <c r="E32" s="70" t="s">
        <v>69</v>
      </c>
      <c r="F32" s="32" t="s">
        <v>84</v>
      </c>
      <c r="G32" s="32" t="s">
        <v>91</v>
      </c>
      <c r="H32" s="32" t="s">
        <v>97</v>
      </c>
      <c r="I32" s="32" t="s">
        <v>101</v>
      </c>
      <c r="J32" s="70"/>
      <c r="K32" s="70"/>
      <c r="L32" s="168">
        <f>K32*C32/C33</f>
        <v>0</v>
      </c>
      <c r="M32" s="70"/>
    </row>
    <row r="33" spans="1:13" ht="18.75">
      <c r="A33" s="218" t="s">
        <v>8</v>
      </c>
      <c r="B33" s="218"/>
      <c r="C33" s="34">
        <f>SUM(C6,C21,C23,C28)</f>
        <v>100</v>
      </c>
      <c r="D33" s="35"/>
      <c r="E33" s="35"/>
      <c r="F33" s="35"/>
      <c r="G33" s="35"/>
      <c r="H33" s="35"/>
      <c r="I33" s="35"/>
      <c r="J33" s="35"/>
      <c r="K33" s="35"/>
      <c r="L33" s="176">
        <f>SUM(L6,L21,L23,L28)</f>
        <v>0</v>
      </c>
      <c r="M33" s="35"/>
    </row>
    <row r="36" spans="1:13" ht="19.5">
      <c r="A36" s="205" t="s">
        <v>345</v>
      </c>
      <c r="C36" s="206"/>
      <c r="M36" s="36"/>
    </row>
    <row r="37" spans="1:13" ht="19.5">
      <c r="A37" s="205" t="s">
        <v>346</v>
      </c>
      <c r="C37" s="206"/>
      <c r="M37" s="36"/>
    </row>
    <row r="38" spans="1:13" ht="19.5">
      <c r="A38" s="205" t="s">
        <v>347</v>
      </c>
      <c r="C38" s="206"/>
      <c r="M38" s="36"/>
    </row>
    <row r="39" spans="3:13" ht="18.75">
      <c r="C39" s="206"/>
      <c r="M39" s="36"/>
    </row>
    <row r="40" spans="1:13" ht="19.5">
      <c r="A40" s="211" t="s">
        <v>349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40:M40"/>
    <mergeCell ref="E4:I4"/>
    <mergeCell ref="M4:M5"/>
    <mergeCell ref="J4:L4"/>
    <mergeCell ref="A33:B33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M40"/>
  <sheetViews>
    <sheetView workbookViewId="0" topLeftCell="A30">
      <selection activeCell="N32" sqref="N32"/>
    </sheetView>
  </sheetViews>
  <sheetFormatPr defaultColWidth="9.140625" defaultRowHeight="15"/>
  <cols>
    <col min="1" max="1" width="22.57421875" style="36" customWidth="1"/>
    <col min="2" max="3" width="6.140625" style="36" customWidth="1"/>
    <col min="4" max="4" width="13.57421875" style="36" customWidth="1"/>
    <col min="5" max="7" width="5.7109375" style="36" customWidth="1"/>
    <col min="8" max="10" width="9.7109375" style="36" customWidth="1"/>
    <col min="11" max="12" width="7.57421875" style="36" customWidth="1"/>
    <col min="13" max="13" width="10.7109375" style="36" customWidth="1"/>
    <col min="14" max="14" width="9.00390625" style="36" customWidth="1"/>
    <col min="15" max="15" width="22.421875" style="36" customWidth="1"/>
    <col min="16" max="16384" width="9.00390625" style="36" customWidth="1"/>
  </cols>
  <sheetData>
    <row r="1" spans="1:13" ht="18.75">
      <c r="A1" s="221" t="s">
        <v>65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8.75">
      <c r="A2" s="222" t="s">
        <v>66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8.75">
      <c r="A3" s="223" t="s">
        <v>114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ht="18.75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2">
        <v>1</v>
      </c>
      <c r="F5" s="142">
        <v>2</v>
      </c>
      <c r="G5" s="142">
        <v>3</v>
      </c>
      <c r="H5" s="142">
        <v>4</v>
      </c>
      <c r="I5" s="142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150" t="s">
        <v>67</v>
      </c>
      <c r="B6" s="152"/>
      <c r="C6" s="152">
        <f>SUM(C7+C10)</f>
        <v>50</v>
      </c>
      <c r="D6" s="152"/>
      <c r="E6" s="152"/>
      <c r="F6" s="152"/>
      <c r="G6" s="152"/>
      <c r="H6" s="152"/>
      <c r="I6" s="152"/>
      <c r="J6" s="152"/>
      <c r="K6" s="172">
        <f>L6*C33/C6</f>
        <v>0</v>
      </c>
      <c r="L6" s="172">
        <f>SUM(L7,L10)</f>
        <v>0</v>
      </c>
      <c r="M6" s="152"/>
    </row>
    <row r="7" spans="1:13" ht="37.5">
      <c r="A7" s="79" t="s">
        <v>68</v>
      </c>
      <c r="B7" s="153"/>
      <c r="C7" s="153"/>
      <c r="D7" s="153"/>
      <c r="E7" s="153"/>
      <c r="F7" s="153"/>
      <c r="G7" s="153"/>
      <c r="H7" s="153"/>
      <c r="I7" s="153"/>
      <c r="J7" s="153"/>
      <c r="K7" s="171"/>
      <c r="L7" s="171"/>
      <c r="M7" s="153"/>
    </row>
    <row r="8" spans="1:13" ht="112.5">
      <c r="A8" s="8" t="s">
        <v>95</v>
      </c>
      <c r="B8" s="20"/>
      <c r="C8" s="20"/>
      <c r="D8" s="20"/>
      <c r="E8" s="149"/>
      <c r="F8" s="149"/>
      <c r="G8" s="149"/>
      <c r="H8" s="149"/>
      <c r="I8" s="149"/>
      <c r="J8" s="149"/>
      <c r="K8" s="149"/>
      <c r="L8" s="149"/>
      <c r="M8" s="20" t="s">
        <v>11</v>
      </c>
    </row>
    <row r="9" spans="1:13" ht="56.25">
      <c r="A9" s="8" t="s">
        <v>81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 t="s">
        <v>11</v>
      </c>
    </row>
    <row r="10" spans="1:13" ht="75">
      <c r="A10" s="80" t="s">
        <v>82</v>
      </c>
      <c r="B10" s="154"/>
      <c r="C10" s="154">
        <f>SUM(C11,C13,C17,C20)</f>
        <v>50</v>
      </c>
      <c r="D10" s="154"/>
      <c r="E10" s="154"/>
      <c r="F10" s="154"/>
      <c r="G10" s="155"/>
      <c r="H10" s="155"/>
      <c r="I10" s="155"/>
      <c r="J10" s="155"/>
      <c r="K10" s="173">
        <f>L10*C33/C10</f>
        <v>0</v>
      </c>
      <c r="L10" s="173">
        <f>SUM(L11,L13,L17,L20)</f>
        <v>0</v>
      </c>
      <c r="M10" s="155"/>
    </row>
    <row r="11" spans="1:13" ht="56.25">
      <c r="A11" s="12" t="s">
        <v>202</v>
      </c>
      <c r="B11" s="16"/>
      <c r="C11" s="16">
        <f>SUM(C12)</f>
        <v>10</v>
      </c>
      <c r="D11" s="27"/>
      <c r="E11" s="20"/>
      <c r="F11" s="20"/>
      <c r="G11" s="20"/>
      <c r="H11" s="18"/>
      <c r="I11" s="18"/>
      <c r="J11" s="18"/>
      <c r="K11" s="162">
        <f>L11*C33/C11</f>
        <v>0</v>
      </c>
      <c r="L11" s="162">
        <f>SUM(L12)</f>
        <v>0</v>
      </c>
      <c r="M11" s="16"/>
    </row>
    <row r="12" spans="1:13" ht="56.25">
      <c r="A12" s="12" t="s">
        <v>203</v>
      </c>
      <c r="B12" s="16" t="s">
        <v>6</v>
      </c>
      <c r="C12" s="16">
        <v>10</v>
      </c>
      <c r="D12" s="33" t="s">
        <v>72</v>
      </c>
      <c r="E12" s="20" t="s">
        <v>69</v>
      </c>
      <c r="F12" s="20" t="s">
        <v>84</v>
      </c>
      <c r="G12" s="20" t="s">
        <v>91</v>
      </c>
      <c r="H12" s="18" t="s">
        <v>278</v>
      </c>
      <c r="I12" s="18" t="s">
        <v>72</v>
      </c>
      <c r="J12" s="18"/>
      <c r="K12" s="162"/>
      <c r="L12" s="162">
        <f>K12*C12/C33</f>
        <v>0</v>
      </c>
      <c r="M12" s="16" t="s">
        <v>34</v>
      </c>
    </row>
    <row r="13" spans="1:13" ht="56.25">
      <c r="A13" s="12" t="s">
        <v>146</v>
      </c>
      <c r="B13" s="16"/>
      <c r="C13" s="16">
        <f>SUM(C14:C16)</f>
        <v>15</v>
      </c>
      <c r="D13" s="33"/>
      <c r="E13" s="20"/>
      <c r="F13" s="20"/>
      <c r="G13" s="20"/>
      <c r="H13" s="18"/>
      <c r="I13" s="18"/>
      <c r="J13" s="18"/>
      <c r="K13" s="162">
        <f>L13*C33/C13</f>
        <v>0</v>
      </c>
      <c r="L13" s="162">
        <f>SUM(L14:L16)</f>
        <v>0</v>
      </c>
      <c r="M13" s="28"/>
    </row>
    <row r="14" spans="1:13" ht="78.75">
      <c r="A14" s="12" t="s">
        <v>204</v>
      </c>
      <c r="B14" s="16" t="s">
        <v>17</v>
      </c>
      <c r="C14" s="16">
        <v>5</v>
      </c>
      <c r="D14" s="33" t="s">
        <v>101</v>
      </c>
      <c r="E14" s="20" t="s">
        <v>69</v>
      </c>
      <c r="F14" s="20" t="s">
        <v>84</v>
      </c>
      <c r="G14" s="20" t="s">
        <v>91</v>
      </c>
      <c r="H14" s="43" t="s">
        <v>126</v>
      </c>
      <c r="I14" s="43" t="s">
        <v>279</v>
      </c>
      <c r="J14" s="18"/>
      <c r="K14" s="162"/>
      <c r="L14" s="162">
        <f>K14*C14/C33</f>
        <v>0</v>
      </c>
      <c r="M14" s="16" t="s">
        <v>35</v>
      </c>
    </row>
    <row r="15" spans="1:13" ht="37.5">
      <c r="A15" s="12" t="s">
        <v>147</v>
      </c>
      <c r="B15" s="16" t="s">
        <v>6</v>
      </c>
      <c r="C15" s="16">
        <v>5</v>
      </c>
      <c r="D15" s="33" t="s">
        <v>101</v>
      </c>
      <c r="E15" s="20" t="s">
        <v>69</v>
      </c>
      <c r="F15" s="20" t="s">
        <v>84</v>
      </c>
      <c r="G15" s="20" t="s">
        <v>91</v>
      </c>
      <c r="H15" s="18" t="s">
        <v>97</v>
      </c>
      <c r="I15" s="18" t="s">
        <v>101</v>
      </c>
      <c r="J15" s="18"/>
      <c r="K15" s="162"/>
      <c r="L15" s="162">
        <f>K15*C15/C33</f>
        <v>0</v>
      </c>
      <c r="M15" s="16" t="s">
        <v>35</v>
      </c>
    </row>
    <row r="16" spans="1:13" ht="56.25">
      <c r="A16" s="12" t="s">
        <v>148</v>
      </c>
      <c r="B16" s="16" t="s">
        <v>17</v>
      </c>
      <c r="C16" s="16">
        <v>5</v>
      </c>
      <c r="D16" s="33" t="s">
        <v>280</v>
      </c>
      <c r="E16" s="20" t="s">
        <v>69</v>
      </c>
      <c r="F16" s="20" t="s">
        <v>84</v>
      </c>
      <c r="G16" s="20" t="s">
        <v>91</v>
      </c>
      <c r="H16" s="18" t="s">
        <v>97</v>
      </c>
      <c r="I16" s="18" t="s">
        <v>101</v>
      </c>
      <c r="J16" s="18"/>
      <c r="K16" s="162"/>
      <c r="L16" s="162">
        <f>K16*C16/C33</f>
        <v>0</v>
      </c>
      <c r="M16" s="16" t="s">
        <v>36</v>
      </c>
    </row>
    <row r="17" spans="1:13" ht="56.25">
      <c r="A17" s="12" t="s">
        <v>149</v>
      </c>
      <c r="B17" s="16"/>
      <c r="C17" s="16">
        <f>SUM(C18:C19)</f>
        <v>15</v>
      </c>
      <c r="D17" s="33"/>
      <c r="E17" s="20"/>
      <c r="F17" s="20"/>
      <c r="G17" s="20"/>
      <c r="H17" s="18"/>
      <c r="I17" s="18"/>
      <c r="J17" s="18"/>
      <c r="K17" s="162">
        <f>L17*C33/C17</f>
        <v>0</v>
      </c>
      <c r="L17" s="162">
        <f>SUM(L18:L19)</f>
        <v>0</v>
      </c>
      <c r="M17" s="28"/>
    </row>
    <row r="18" spans="1:13" ht="56.25">
      <c r="A18" s="12" t="s">
        <v>205</v>
      </c>
      <c r="B18" s="16" t="s">
        <v>6</v>
      </c>
      <c r="C18" s="16">
        <v>10</v>
      </c>
      <c r="D18" s="33" t="s">
        <v>101</v>
      </c>
      <c r="E18" s="20" t="s">
        <v>69</v>
      </c>
      <c r="F18" s="20" t="s">
        <v>84</v>
      </c>
      <c r="G18" s="20" t="s">
        <v>91</v>
      </c>
      <c r="H18" s="44" t="s">
        <v>137</v>
      </c>
      <c r="I18" s="44" t="s">
        <v>127</v>
      </c>
      <c r="J18" s="18"/>
      <c r="K18" s="162"/>
      <c r="L18" s="162">
        <f>K18*C18/C33</f>
        <v>0</v>
      </c>
      <c r="M18" s="16" t="s">
        <v>38</v>
      </c>
    </row>
    <row r="19" spans="1:13" ht="86.25">
      <c r="A19" s="12" t="s">
        <v>150</v>
      </c>
      <c r="B19" s="16" t="s">
        <v>6</v>
      </c>
      <c r="C19" s="16">
        <v>5</v>
      </c>
      <c r="D19" s="33" t="s">
        <v>101</v>
      </c>
      <c r="E19" s="20" t="s">
        <v>69</v>
      </c>
      <c r="F19" s="20" t="s">
        <v>84</v>
      </c>
      <c r="G19" s="20" t="s">
        <v>91</v>
      </c>
      <c r="H19" s="44" t="s">
        <v>281</v>
      </c>
      <c r="I19" s="44" t="s">
        <v>282</v>
      </c>
      <c r="J19" s="18"/>
      <c r="K19" s="162"/>
      <c r="L19" s="162">
        <f>K19*C19/C33</f>
        <v>0</v>
      </c>
      <c r="M19" s="16" t="s">
        <v>38</v>
      </c>
    </row>
    <row r="20" spans="1:13" ht="126">
      <c r="A20" s="95" t="s">
        <v>151</v>
      </c>
      <c r="B20" s="20" t="s">
        <v>6</v>
      </c>
      <c r="C20" s="20">
        <v>10</v>
      </c>
      <c r="D20" s="20" t="s">
        <v>101</v>
      </c>
      <c r="E20" s="20" t="s">
        <v>69</v>
      </c>
      <c r="F20" s="20" t="s">
        <v>84</v>
      </c>
      <c r="G20" s="20" t="s">
        <v>91</v>
      </c>
      <c r="H20" s="109" t="s">
        <v>283</v>
      </c>
      <c r="I20" s="110" t="s">
        <v>104</v>
      </c>
      <c r="J20" s="181"/>
      <c r="K20" s="179"/>
      <c r="L20" s="162">
        <f>K20*C20/C33</f>
        <v>0</v>
      </c>
      <c r="M20" s="15" t="s">
        <v>37</v>
      </c>
    </row>
    <row r="21" spans="1:13" ht="37.5">
      <c r="A21" s="151" t="s">
        <v>86</v>
      </c>
      <c r="B21" s="156"/>
      <c r="C21" s="156">
        <f>SUM(C22)</f>
        <v>10</v>
      </c>
      <c r="D21" s="156"/>
      <c r="E21" s="156"/>
      <c r="F21" s="156"/>
      <c r="G21" s="156"/>
      <c r="H21" s="156"/>
      <c r="I21" s="156"/>
      <c r="J21" s="156"/>
      <c r="K21" s="174">
        <f>L21*C33/C21</f>
        <v>0</v>
      </c>
      <c r="L21" s="174">
        <f>SUM(L22)</f>
        <v>0</v>
      </c>
      <c r="M21" s="156"/>
    </row>
    <row r="22" spans="1:13" ht="82.5" customHeight="1">
      <c r="A22" s="31" t="s">
        <v>93</v>
      </c>
      <c r="B22" s="33" t="s">
        <v>6</v>
      </c>
      <c r="C22" s="16">
        <v>10</v>
      </c>
      <c r="D22" s="27" t="s">
        <v>109</v>
      </c>
      <c r="E22" s="33" t="s">
        <v>69</v>
      </c>
      <c r="F22" s="33" t="s">
        <v>84</v>
      </c>
      <c r="G22" s="33" t="s">
        <v>91</v>
      </c>
      <c r="H22" s="33" t="s">
        <v>97</v>
      </c>
      <c r="I22" s="33" t="s">
        <v>101</v>
      </c>
      <c r="J22" s="33"/>
      <c r="K22" s="167"/>
      <c r="L22" s="167">
        <f>K22*C22/C33</f>
        <v>0</v>
      </c>
      <c r="M22" s="33"/>
    </row>
    <row r="23" spans="1:13" ht="37.5">
      <c r="A23" s="56" t="s">
        <v>94</v>
      </c>
      <c r="B23" s="157"/>
      <c r="C23" s="157">
        <f>SUM(C24:C27)</f>
        <v>20</v>
      </c>
      <c r="D23" s="157"/>
      <c r="E23" s="157"/>
      <c r="F23" s="157"/>
      <c r="G23" s="157"/>
      <c r="H23" s="157"/>
      <c r="I23" s="157"/>
      <c r="J23" s="157"/>
      <c r="K23" s="180">
        <f>L23*C33/C23</f>
        <v>0</v>
      </c>
      <c r="L23" s="180">
        <f>SUM(L24:L27)</f>
        <v>0</v>
      </c>
      <c r="M23" s="157"/>
    </row>
    <row r="24" spans="1:13" ht="37.5">
      <c r="A24" s="31" t="s">
        <v>98</v>
      </c>
      <c r="B24" s="33" t="s">
        <v>6</v>
      </c>
      <c r="C24" s="158">
        <v>5</v>
      </c>
      <c r="D24" s="33" t="s">
        <v>110</v>
      </c>
      <c r="E24" s="144" t="s">
        <v>69</v>
      </c>
      <c r="F24" s="33" t="s">
        <v>84</v>
      </c>
      <c r="G24" s="33" t="s">
        <v>91</v>
      </c>
      <c r="H24" s="33" t="s">
        <v>111</v>
      </c>
      <c r="I24" s="33" t="s">
        <v>110</v>
      </c>
      <c r="J24" s="144"/>
      <c r="K24" s="168"/>
      <c r="L24" s="168">
        <f>K24*C24/C33</f>
        <v>0</v>
      </c>
      <c r="M24" s="144"/>
    </row>
    <row r="25" spans="1:13" ht="69">
      <c r="A25" s="31" t="s">
        <v>102</v>
      </c>
      <c r="B25" s="33" t="s">
        <v>6</v>
      </c>
      <c r="C25" s="158">
        <v>3</v>
      </c>
      <c r="D25" s="27" t="s">
        <v>74</v>
      </c>
      <c r="E25" s="144" t="s">
        <v>69</v>
      </c>
      <c r="F25" s="33" t="s">
        <v>84</v>
      </c>
      <c r="G25" s="33" t="s">
        <v>91</v>
      </c>
      <c r="H25" s="33" t="s">
        <v>97</v>
      </c>
      <c r="I25" s="33" t="s">
        <v>101</v>
      </c>
      <c r="J25" s="144"/>
      <c r="K25" s="168"/>
      <c r="L25" s="168">
        <f>K25*C25/C33</f>
        <v>0</v>
      </c>
      <c r="M25" s="144"/>
    </row>
    <row r="26" spans="1:13" ht="69">
      <c r="A26" s="31" t="s">
        <v>105</v>
      </c>
      <c r="B26" s="33" t="s">
        <v>6</v>
      </c>
      <c r="C26" s="158">
        <v>8</v>
      </c>
      <c r="D26" s="27" t="s">
        <v>87</v>
      </c>
      <c r="E26" s="144" t="s">
        <v>69</v>
      </c>
      <c r="F26" s="33" t="s">
        <v>84</v>
      </c>
      <c r="G26" s="33" t="s">
        <v>91</v>
      </c>
      <c r="H26" s="27" t="s">
        <v>75</v>
      </c>
      <c r="I26" s="27" t="s">
        <v>88</v>
      </c>
      <c r="J26" s="143"/>
      <c r="K26" s="226"/>
      <c r="L26" s="168">
        <f>K26*C26/C33</f>
        <v>0</v>
      </c>
      <c r="M26" s="144"/>
    </row>
    <row r="27" spans="1:13" ht="86.25">
      <c r="A27" s="31" t="s">
        <v>106</v>
      </c>
      <c r="B27" s="33" t="s">
        <v>6</v>
      </c>
      <c r="C27" s="158">
        <v>4</v>
      </c>
      <c r="D27" s="19" t="s">
        <v>7</v>
      </c>
      <c r="E27" s="144" t="s">
        <v>69</v>
      </c>
      <c r="F27" s="33" t="s">
        <v>84</v>
      </c>
      <c r="G27" s="33" t="s">
        <v>91</v>
      </c>
      <c r="H27" s="33" t="s">
        <v>97</v>
      </c>
      <c r="I27" s="33" t="s">
        <v>101</v>
      </c>
      <c r="J27" s="144"/>
      <c r="K27" s="168"/>
      <c r="L27" s="168">
        <f>K27*C27/C33</f>
        <v>0</v>
      </c>
      <c r="M27" s="144"/>
    </row>
    <row r="28" spans="1:13" ht="18.75">
      <c r="A28" s="150" t="s">
        <v>99</v>
      </c>
      <c r="B28" s="152"/>
      <c r="C28" s="159">
        <f>SUM(C29:C32)</f>
        <v>20</v>
      </c>
      <c r="D28" s="152"/>
      <c r="E28" s="160"/>
      <c r="F28" s="152"/>
      <c r="G28" s="152"/>
      <c r="H28" s="152"/>
      <c r="I28" s="152"/>
      <c r="J28" s="160"/>
      <c r="K28" s="175">
        <f>L28*C33/C28</f>
        <v>0</v>
      </c>
      <c r="L28" s="175">
        <f>SUM(L29:L32)</f>
        <v>0</v>
      </c>
      <c r="M28" s="160"/>
    </row>
    <row r="29" spans="1:13" ht="86.25">
      <c r="A29" s="31" t="s">
        <v>107</v>
      </c>
      <c r="B29" s="33" t="s">
        <v>6</v>
      </c>
      <c r="C29" s="158">
        <v>5</v>
      </c>
      <c r="D29" s="27" t="s">
        <v>89</v>
      </c>
      <c r="E29" s="144" t="s">
        <v>69</v>
      </c>
      <c r="F29" s="33" t="s">
        <v>84</v>
      </c>
      <c r="G29" s="33" t="s">
        <v>91</v>
      </c>
      <c r="H29" s="33" t="s">
        <v>97</v>
      </c>
      <c r="I29" s="33" t="s">
        <v>101</v>
      </c>
      <c r="J29" s="144"/>
      <c r="K29" s="168"/>
      <c r="L29" s="168">
        <f>K29*C29/C33</f>
        <v>0</v>
      </c>
      <c r="M29" s="144"/>
    </row>
    <row r="30" spans="1:13" ht="56.25">
      <c r="A30" s="31" t="s">
        <v>112</v>
      </c>
      <c r="B30" s="33" t="s">
        <v>6</v>
      </c>
      <c r="C30" s="158">
        <v>5</v>
      </c>
      <c r="D30" s="33" t="s">
        <v>101</v>
      </c>
      <c r="E30" s="144" t="s">
        <v>69</v>
      </c>
      <c r="F30" s="33" t="s">
        <v>84</v>
      </c>
      <c r="G30" s="33" t="s">
        <v>91</v>
      </c>
      <c r="H30" s="33" t="s">
        <v>97</v>
      </c>
      <c r="I30" s="33" t="s">
        <v>101</v>
      </c>
      <c r="J30" s="144"/>
      <c r="K30" s="168"/>
      <c r="L30" s="168">
        <f>K30*C30/C33</f>
        <v>0</v>
      </c>
      <c r="M30" s="144"/>
    </row>
    <row r="31" spans="1:13" ht="86.25">
      <c r="A31" s="31" t="s">
        <v>76</v>
      </c>
      <c r="B31" s="33" t="s">
        <v>6</v>
      </c>
      <c r="C31" s="158">
        <v>5</v>
      </c>
      <c r="D31" s="19" t="s">
        <v>77</v>
      </c>
      <c r="E31" s="144" t="s">
        <v>69</v>
      </c>
      <c r="F31" s="33" t="s">
        <v>84</v>
      </c>
      <c r="G31" s="33" t="s">
        <v>91</v>
      </c>
      <c r="H31" s="27" t="s">
        <v>9</v>
      </c>
      <c r="I31" s="27" t="s">
        <v>78</v>
      </c>
      <c r="J31" s="143"/>
      <c r="K31" s="168"/>
      <c r="L31" s="168">
        <f>K31*C31/C33</f>
        <v>0</v>
      </c>
      <c r="M31" s="144"/>
    </row>
    <row r="32" spans="1:13" ht="155.25">
      <c r="A32" s="31" t="s">
        <v>79</v>
      </c>
      <c r="B32" s="33" t="s">
        <v>6</v>
      </c>
      <c r="C32" s="158">
        <v>5</v>
      </c>
      <c r="D32" s="19" t="s">
        <v>80</v>
      </c>
      <c r="E32" s="144" t="s">
        <v>69</v>
      </c>
      <c r="F32" s="33" t="s">
        <v>84</v>
      </c>
      <c r="G32" s="33" t="s">
        <v>91</v>
      </c>
      <c r="H32" s="33" t="s">
        <v>97</v>
      </c>
      <c r="I32" s="33" t="s">
        <v>101</v>
      </c>
      <c r="J32" s="144"/>
      <c r="K32" s="168"/>
      <c r="L32" s="168">
        <f>K32*C32/C33</f>
        <v>0</v>
      </c>
      <c r="M32" s="144"/>
    </row>
    <row r="33" spans="1:13" ht="18.75">
      <c r="A33" s="220" t="s">
        <v>8</v>
      </c>
      <c r="B33" s="220"/>
      <c r="C33" s="142">
        <f>SUM(C6,C21,C23,C28)</f>
        <v>100</v>
      </c>
      <c r="D33" s="161"/>
      <c r="E33" s="161"/>
      <c r="F33" s="161"/>
      <c r="G33" s="161"/>
      <c r="H33" s="161"/>
      <c r="I33" s="161"/>
      <c r="J33" s="161"/>
      <c r="K33" s="161"/>
      <c r="L33" s="169">
        <f>SUM(L6,L21,L23,L28)</f>
        <v>0</v>
      </c>
      <c r="M33" s="161"/>
    </row>
    <row r="36" spans="1:12" ht="19.5">
      <c r="A36" s="205" t="s">
        <v>345</v>
      </c>
      <c r="B36" s="1"/>
      <c r="C36" s="206"/>
      <c r="D36" s="1"/>
      <c r="E36" s="1"/>
      <c r="F36" s="1"/>
      <c r="G36" s="1"/>
      <c r="H36" s="1"/>
      <c r="I36" s="1"/>
      <c r="J36" s="1"/>
      <c r="K36" s="1"/>
      <c r="L36" s="1"/>
    </row>
    <row r="37" spans="1:12" ht="19.5">
      <c r="A37" s="205" t="s">
        <v>346</v>
      </c>
      <c r="B37" s="1"/>
      <c r="C37" s="206"/>
      <c r="D37" s="1"/>
      <c r="E37" s="1"/>
      <c r="F37" s="1"/>
      <c r="G37" s="1"/>
      <c r="H37" s="1"/>
      <c r="I37" s="1"/>
      <c r="J37" s="1"/>
      <c r="K37" s="1"/>
      <c r="L37" s="1"/>
    </row>
    <row r="38" spans="1:12" ht="19.5">
      <c r="A38" s="205" t="s">
        <v>347</v>
      </c>
      <c r="B38" s="1"/>
      <c r="C38" s="206"/>
      <c r="D38" s="1"/>
      <c r="E38" s="1"/>
      <c r="F38" s="1"/>
      <c r="G38" s="1"/>
      <c r="H38" s="1"/>
      <c r="I38" s="1"/>
      <c r="J38" s="1"/>
      <c r="K38" s="1"/>
      <c r="L38" s="1"/>
    </row>
    <row r="39" spans="1:12" ht="18.75">
      <c r="A39" s="1"/>
      <c r="B39" s="1"/>
      <c r="C39" s="206"/>
      <c r="D39" s="1"/>
      <c r="E39" s="1"/>
      <c r="F39" s="1"/>
      <c r="G39" s="1"/>
      <c r="H39" s="1"/>
      <c r="I39" s="1"/>
      <c r="J39" s="1"/>
      <c r="K39" s="1"/>
      <c r="L39" s="1"/>
    </row>
    <row r="40" spans="1:13" ht="19.5">
      <c r="A40" s="211" t="s">
        <v>349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40:M40"/>
    <mergeCell ref="E4:I4"/>
    <mergeCell ref="M4:M5"/>
    <mergeCell ref="J4:L4"/>
    <mergeCell ref="A33:B33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2" r:id="rId1"/>
  <headerFoot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4"/>
  <sheetViews>
    <sheetView workbookViewId="0" topLeftCell="A4">
      <selection activeCell="O8" sqref="O8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36" customWidth="1"/>
    <col min="8" max="9" width="8.7109375" style="36" customWidth="1"/>
    <col min="10" max="10" width="9.7109375" style="1" customWidth="1"/>
    <col min="11" max="12" width="7.57421875" style="1" customWidth="1"/>
    <col min="13" max="13" width="10.7109375" style="1" customWidth="1"/>
    <col min="14" max="14" width="9.00390625" style="1" customWidth="1"/>
    <col min="15" max="15" width="22.42187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29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83">
        <v>1</v>
      </c>
      <c r="F5" s="183">
        <v>2</v>
      </c>
      <c r="G5" s="183">
        <v>3</v>
      </c>
      <c r="H5" s="183">
        <v>4</v>
      </c>
      <c r="I5" s="183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4">
        <f>SUM(C7,C13)</f>
        <v>50</v>
      </c>
      <c r="D6" s="3"/>
      <c r="E6" s="152"/>
      <c r="F6" s="152"/>
      <c r="G6" s="152"/>
      <c r="H6" s="152"/>
      <c r="I6" s="152"/>
      <c r="J6" s="4"/>
      <c r="K6" s="184">
        <f>L6*C27/C6</f>
        <v>0</v>
      </c>
      <c r="L6" s="184">
        <f>SUM(L7,L13)</f>
        <v>0</v>
      </c>
      <c r="M6" s="3"/>
    </row>
    <row r="7" spans="1:13" ht="37.5">
      <c r="A7" s="79" t="s">
        <v>68</v>
      </c>
      <c r="B7" s="7"/>
      <c r="C7" s="53">
        <f>SUM(C8,C11)</f>
        <v>40</v>
      </c>
      <c r="D7" s="7"/>
      <c r="E7" s="153"/>
      <c r="F7" s="153"/>
      <c r="G7" s="153"/>
      <c r="H7" s="153"/>
      <c r="I7" s="153"/>
      <c r="J7" s="53"/>
      <c r="K7" s="185">
        <f>L7*C27/C7</f>
        <v>0</v>
      </c>
      <c r="L7" s="185">
        <f>SUM(L8,L11)</f>
        <v>0</v>
      </c>
      <c r="M7" s="7"/>
    </row>
    <row r="8" spans="1:13" ht="112.5">
      <c r="A8" s="8" t="s">
        <v>95</v>
      </c>
      <c r="B8" s="9"/>
      <c r="C8" s="10">
        <f>SUM(C9:C10)</f>
        <v>30</v>
      </c>
      <c r="D8" s="9"/>
      <c r="E8" s="149"/>
      <c r="F8" s="149"/>
      <c r="G8" s="149"/>
      <c r="H8" s="149"/>
      <c r="I8" s="149"/>
      <c r="J8" s="11"/>
      <c r="K8" s="192">
        <f>L8*C27/C8</f>
        <v>0</v>
      </c>
      <c r="L8" s="192">
        <f>SUM(L9:L10)</f>
        <v>0</v>
      </c>
      <c r="M8" s="9"/>
    </row>
    <row r="9" spans="1:13" ht="69">
      <c r="A9" s="8" t="s">
        <v>275</v>
      </c>
      <c r="B9" s="9" t="s">
        <v>6</v>
      </c>
      <c r="C9" s="10">
        <v>20</v>
      </c>
      <c r="D9" s="100" t="s">
        <v>340</v>
      </c>
      <c r="E9" s="15" t="s">
        <v>69</v>
      </c>
      <c r="F9" s="15" t="s">
        <v>84</v>
      </c>
      <c r="G9" s="15" t="s">
        <v>91</v>
      </c>
      <c r="H9" s="20" t="s">
        <v>97</v>
      </c>
      <c r="I9" s="20" t="s">
        <v>101</v>
      </c>
      <c r="J9" s="10"/>
      <c r="K9" s="10"/>
      <c r="L9" s="192">
        <f>K9*C9/C27</f>
        <v>0</v>
      </c>
      <c r="M9" s="9"/>
    </row>
    <row r="10" spans="1:13" ht="37.5">
      <c r="A10" s="8" t="s">
        <v>276</v>
      </c>
      <c r="B10" s="9" t="s">
        <v>6</v>
      </c>
      <c r="C10" s="10">
        <v>10</v>
      </c>
      <c r="D10" s="100" t="s">
        <v>296</v>
      </c>
      <c r="E10" s="15" t="s">
        <v>69</v>
      </c>
      <c r="F10" s="15" t="s">
        <v>84</v>
      </c>
      <c r="G10" s="15" t="s">
        <v>91</v>
      </c>
      <c r="H10" s="20" t="s">
        <v>97</v>
      </c>
      <c r="I10" s="20" t="s">
        <v>101</v>
      </c>
      <c r="J10" s="10"/>
      <c r="K10" s="10"/>
      <c r="L10" s="192">
        <f>K10*C10/C27</f>
        <v>0</v>
      </c>
      <c r="M10" s="9"/>
    </row>
    <row r="11" spans="1:13" ht="56.25">
      <c r="A11" s="8" t="s">
        <v>81</v>
      </c>
      <c r="B11" s="9"/>
      <c r="C11" s="10">
        <f>SUM(C12:C12)</f>
        <v>10</v>
      </c>
      <c r="D11" s="9"/>
      <c r="E11" s="20"/>
      <c r="F11" s="20"/>
      <c r="G11" s="20"/>
      <c r="H11" s="20"/>
      <c r="I11" s="20"/>
      <c r="J11" s="10"/>
      <c r="K11" s="192">
        <f>L11*C27/C11</f>
        <v>0</v>
      </c>
      <c r="L11" s="192">
        <f>SUM(L12)</f>
        <v>0</v>
      </c>
      <c r="M11" s="9"/>
    </row>
    <row r="12" spans="1:13" ht="86.25">
      <c r="A12" s="12" t="s">
        <v>215</v>
      </c>
      <c r="B12" s="13" t="s">
        <v>6</v>
      </c>
      <c r="C12" s="14">
        <v>10</v>
      </c>
      <c r="D12" s="19" t="s">
        <v>12</v>
      </c>
      <c r="E12" s="15" t="s">
        <v>69</v>
      </c>
      <c r="F12" s="15" t="s">
        <v>84</v>
      </c>
      <c r="G12" s="15" t="s">
        <v>91</v>
      </c>
      <c r="H12" s="18" t="s">
        <v>97</v>
      </c>
      <c r="I12" s="18" t="s">
        <v>101</v>
      </c>
      <c r="J12" s="18"/>
      <c r="K12" s="18"/>
      <c r="L12" s="162">
        <f>K12*C12/C27</f>
        <v>0</v>
      </c>
      <c r="M12" s="16" t="s">
        <v>50</v>
      </c>
    </row>
    <row r="13" spans="1:13" ht="75">
      <c r="A13" s="80" t="s">
        <v>82</v>
      </c>
      <c r="B13" s="81"/>
      <c r="C13" s="82">
        <f>SUM(C14:C14)</f>
        <v>10</v>
      </c>
      <c r="D13" s="81"/>
      <c r="E13" s="154"/>
      <c r="F13" s="154"/>
      <c r="G13" s="155"/>
      <c r="H13" s="155"/>
      <c r="I13" s="155"/>
      <c r="J13" s="83"/>
      <c r="K13" s="186">
        <f>L13*C27/C13</f>
        <v>0</v>
      </c>
      <c r="L13" s="186">
        <f>SUM(L14)</f>
        <v>0</v>
      </c>
      <c r="M13" s="83"/>
    </row>
    <row r="14" spans="1:13" ht="86.25">
      <c r="A14" s="12" t="s">
        <v>277</v>
      </c>
      <c r="B14" s="13" t="s">
        <v>6</v>
      </c>
      <c r="C14" s="14">
        <v>10</v>
      </c>
      <c r="D14" s="27" t="s">
        <v>341</v>
      </c>
      <c r="E14" s="20" t="s">
        <v>69</v>
      </c>
      <c r="F14" s="20" t="s">
        <v>84</v>
      </c>
      <c r="G14" s="20" t="s">
        <v>91</v>
      </c>
      <c r="H14" s="44" t="s">
        <v>342</v>
      </c>
      <c r="I14" s="44" t="s">
        <v>322</v>
      </c>
      <c r="J14" s="18"/>
      <c r="K14" s="18"/>
      <c r="L14" s="162">
        <f>K14*C14/C27</f>
        <v>0</v>
      </c>
      <c r="M14" s="16"/>
    </row>
    <row r="15" spans="1:13" ht="18.75">
      <c r="A15" s="38" t="s">
        <v>86</v>
      </c>
      <c r="B15" s="39"/>
      <c r="C15" s="40">
        <f>SUM(C16)</f>
        <v>10</v>
      </c>
      <c r="D15" s="39"/>
      <c r="E15" s="156"/>
      <c r="F15" s="156"/>
      <c r="G15" s="156"/>
      <c r="H15" s="156"/>
      <c r="I15" s="156"/>
      <c r="J15" s="40"/>
      <c r="K15" s="187">
        <f>L15*C27/C15</f>
        <v>0</v>
      </c>
      <c r="L15" s="187">
        <f>SUM(L16)</f>
        <v>0</v>
      </c>
      <c r="M15" s="39"/>
    </row>
    <row r="16" spans="1:13" ht="82.5" customHeight="1">
      <c r="A16" s="31" t="s">
        <v>93</v>
      </c>
      <c r="B16" s="32" t="s">
        <v>6</v>
      </c>
      <c r="C16" s="14">
        <v>10</v>
      </c>
      <c r="D16" s="27" t="s">
        <v>109</v>
      </c>
      <c r="E16" s="33" t="s">
        <v>69</v>
      </c>
      <c r="F16" s="33" t="s">
        <v>84</v>
      </c>
      <c r="G16" s="33" t="s">
        <v>91</v>
      </c>
      <c r="H16" s="33" t="s">
        <v>97</v>
      </c>
      <c r="I16" s="33" t="s">
        <v>101</v>
      </c>
      <c r="J16" s="32"/>
      <c r="K16" s="32"/>
      <c r="L16" s="188">
        <f>K16*C16/C27</f>
        <v>0</v>
      </c>
      <c r="M16" s="32"/>
    </row>
    <row r="17" spans="1:13" ht="37.5">
      <c r="A17" s="56" t="s">
        <v>94</v>
      </c>
      <c r="B17" s="41"/>
      <c r="C17" s="37">
        <f>SUM(C18:C21)</f>
        <v>20</v>
      </c>
      <c r="D17" s="41"/>
      <c r="E17" s="157"/>
      <c r="F17" s="157"/>
      <c r="G17" s="157"/>
      <c r="H17" s="157"/>
      <c r="I17" s="157"/>
      <c r="J17" s="41"/>
      <c r="K17" s="189">
        <f>L17*C27/C17</f>
        <v>0</v>
      </c>
      <c r="L17" s="189">
        <f>SUM(L18:L21)</f>
        <v>0</v>
      </c>
      <c r="M17" s="41"/>
    </row>
    <row r="18" spans="1:13" ht="37.5">
      <c r="A18" s="31" t="s">
        <v>98</v>
      </c>
      <c r="B18" s="32" t="s">
        <v>6</v>
      </c>
      <c r="C18" s="60">
        <v>5</v>
      </c>
      <c r="D18" s="32" t="s">
        <v>110</v>
      </c>
      <c r="E18" s="144" t="s">
        <v>69</v>
      </c>
      <c r="F18" s="33" t="s">
        <v>84</v>
      </c>
      <c r="G18" s="33" t="s">
        <v>91</v>
      </c>
      <c r="H18" s="33" t="s">
        <v>111</v>
      </c>
      <c r="I18" s="33" t="s">
        <v>110</v>
      </c>
      <c r="J18" s="70"/>
      <c r="K18" s="70"/>
      <c r="L18" s="190">
        <f>K18*C18/C27</f>
        <v>0</v>
      </c>
      <c r="M18" s="70"/>
    </row>
    <row r="19" spans="1:13" ht="69">
      <c r="A19" s="31" t="s">
        <v>102</v>
      </c>
      <c r="B19" s="32" t="s">
        <v>6</v>
      </c>
      <c r="C19" s="60">
        <v>3</v>
      </c>
      <c r="D19" s="27" t="s">
        <v>74</v>
      </c>
      <c r="E19" s="144" t="s">
        <v>69</v>
      </c>
      <c r="F19" s="33" t="s">
        <v>84</v>
      </c>
      <c r="G19" s="33" t="s">
        <v>91</v>
      </c>
      <c r="H19" s="33" t="s">
        <v>97</v>
      </c>
      <c r="I19" s="33" t="s">
        <v>101</v>
      </c>
      <c r="J19" s="70"/>
      <c r="K19" s="70"/>
      <c r="L19" s="190">
        <f>K19*C19/C27</f>
        <v>0</v>
      </c>
      <c r="M19" s="70"/>
    </row>
    <row r="20" spans="1:13" ht="69">
      <c r="A20" s="31" t="s">
        <v>105</v>
      </c>
      <c r="B20" s="32" t="s">
        <v>6</v>
      </c>
      <c r="C20" s="60">
        <v>8</v>
      </c>
      <c r="D20" s="27" t="s">
        <v>87</v>
      </c>
      <c r="E20" s="144" t="s">
        <v>69</v>
      </c>
      <c r="F20" s="33" t="s">
        <v>84</v>
      </c>
      <c r="G20" s="33" t="s">
        <v>91</v>
      </c>
      <c r="H20" s="27" t="s">
        <v>75</v>
      </c>
      <c r="I20" s="27" t="s">
        <v>88</v>
      </c>
      <c r="J20" s="143"/>
      <c r="K20" s="143"/>
      <c r="L20" s="190">
        <f>K20*C20/C27</f>
        <v>0</v>
      </c>
      <c r="M20" s="70"/>
    </row>
    <row r="21" spans="1:13" ht="86.25">
      <c r="A21" s="31" t="s">
        <v>106</v>
      </c>
      <c r="B21" s="32" t="s">
        <v>6</v>
      </c>
      <c r="C21" s="60">
        <v>4</v>
      </c>
      <c r="D21" s="19" t="s">
        <v>7</v>
      </c>
      <c r="E21" s="144" t="s">
        <v>69</v>
      </c>
      <c r="F21" s="33" t="s">
        <v>84</v>
      </c>
      <c r="G21" s="33" t="s">
        <v>91</v>
      </c>
      <c r="H21" s="33" t="s">
        <v>97</v>
      </c>
      <c r="I21" s="33" t="s">
        <v>101</v>
      </c>
      <c r="J21" s="70"/>
      <c r="K21" s="70"/>
      <c r="L21" s="190">
        <f>K21*C21/C27</f>
        <v>0</v>
      </c>
      <c r="M21" s="70"/>
    </row>
    <row r="22" spans="1:13" ht="18.75">
      <c r="A22" s="2" t="s">
        <v>99</v>
      </c>
      <c r="B22" s="3"/>
      <c r="C22" s="63">
        <f>SUM(C23:C26)</f>
        <v>20</v>
      </c>
      <c r="D22" s="3"/>
      <c r="E22" s="160"/>
      <c r="F22" s="152"/>
      <c r="G22" s="152"/>
      <c r="H22" s="152"/>
      <c r="I22" s="152"/>
      <c r="J22" s="65"/>
      <c r="K22" s="191">
        <f>L22*C27/C22</f>
        <v>0</v>
      </c>
      <c r="L22" s="191">
        <f>SUM(L23:L26)</f>
        <v>0</v>
      </c>
      <c r="M22" s="65"/>
    </row>
    <row r="23" spans="1:13" ht="86.25">
      <c r="A23" s="31" t="s">
        <v>107</v>
      </c>
      <c r="B23" s="32" t="s">
        <v>6</v>
      </c>
      <c r="C23" s="60">
        <v>5</v>
      </c>
      <c r="D23" s="27" t="s">
        <v>89</v>
      </c>
      <c r="E23" s="144" t="s">
        <v>69</v>
      </c>
      <c r="F23" s="33" t="s">
        <v>84</v>
      </c>
      <c r="G23" s="33" t="s">
        <v>91</v>
      </c>
      <c r="H23" s="33" t="s">
        <v>97</v>
      </c>
      <c r="I23" s="33" t="s">
        <v>101</v>
      </c>
      <c r="J23" s="144"/>
      <c r="K23" s="144"/>
      <c r="L23" s="168">
        <f>K23*C23/C27</f>
        <v>0</v>
      </c>
      <c r="M23" s="70"/>
    </row>
    <row r="24" spans="1:13" ht="56.25">
      <c r="A24" s="31" t="s">
        <v>112</v>
      </c>
      <c r="B24" s="32" t="s">
        <v>6</v>
      </c>
      <c r="C24" s="60">
        <v>5</v>
      </c>
      <c r="D24" s="32" t="s">
        <v>101</v>
      </c>
      <c r="E24" s="144" t="s">
        <v>69</v>
      </c>
      <c r="F24" s="33" t="s">
        <v>84</v>
      </c>
      <c r="G24" s="33" t="s">
        <v>91</v>
      </c>
      <c r="H24" s="33" t="s">
        <v>97</v>
      </c>
      <c r="I24" s="33" t="s">
        <v>101</v>
      </c>
      <c r="J24" s="70"/>
      <c r="K24" s="70"/>
      <c r="L24" s="168">
        <f>K24*C24/C27</f>
        <v>0</v>
      </c>
      <c r="M24" s="70"/>
    </row>
    <row r="25" spans="1:13" ht="86.25">
      <c r="A25" s="31" t="s">
        <v>76</v>
      </c>
      <c r="B25" s="32" t="s">
        <v>6</v>
      </c>
      <c r="C25" s="60">
        <v>5</v>
      </c>
      <c r="D25" s="19" t="s">
        <v>77</v>
      </c>
      <c r="E25" s="144" t="s">
        <v>69</v>
      </c>
      <c r="F25" s="33" t="s">
        <v>84</v>
      </c>
      <c r="G25" s="33" t="s">
        <v>91</v>
      </c>
      <c r="H25" s="27" t="s">
        <v>9</v>
      </c>
      <c r="I25" s="27" t="s">
        <v>78</v>
      </c>
      <c r="J25" s="143"/>
      <c r="K25" s="143"/>
      <c r="L25" s="168">
        <f>K25*C25/C27</f>
        <v>0</v>
      </c>
      <c r="M25" s="70"/>
    </row>
    <row r="26" spans="1:13" ht="155.25">
      <c r="A26" s="31" t="s">
        <v>79</v>
      </c>
      <c r="B26" s="32" t="s">
        <v>6</v>
      </c>
      <c r="C26" s="60">
        <v>5</v>
      </c>
      <c r="D26" s="19" t="s">
        <v>80</v>
      </c>
      <c r="E26" s="144" t="s">
        <v>69</v>
      </c>
      <c r="F26" s="33" t="s">
        <v>84</v>
      </c>
      <c r="G26" s="33" t="s">
        <v>91</v>
      </c>
      <c r="H26" s="33" t="s">
        <v>97</v>
      </c>
      <c r="I26" s="33" t="s">
        <v>101</v>
      </c>
      <c r="J26" s="70"/>
      <c r="K26" s="70"/>
      <c r="L26" s="168">
        <f>K26*C26/C27</f>
        <v>0</v>
      </c>
      <c r="M26" s="70"/>
    </row>
    <row r="27" spans="1:13" ht="18.75">
      <c r="A27" s="218" t="s">
        <v>8</v>
      </c>
      <c r="B27" s="218"/>
      <c r="C27" s="88">
        <f>SUM(C6,C15,C17,C22)</f>
        <v>100</v>
      </c>
      <c r="D27" s="35"/>
      <c r="E27" s="161"/>
      <c r="F27" s="161"/>
      <c r="G27" s="161"/>
      <c r="H27" s="161"/>
      <c r="I27" s="161"/>
      <c r="J27" s="35"/>
      <c r="K27" s="35"/>
      <c r="L27" s="176">
        <f>SUM(L6,L15,L17,L22)</f>
        <v>0</v>
      </c>
      <c r="M27" s="35"/>
    </row>
    <row r="30" spans="1:13" ht="19.5">
      <c r="A30" s="205" t="s">
        <v>345</v>
      </c>
      <c r="C30" s="206"/>
      <c r="E30" s="1"/>
      <c r="F30" s="1"/>
      <c r="G30" s="1"/>
      <c r="H30" s="1"/>
      <c r="I30" s="1"/>
      <c r="M30" s="36"/>
    </row>
    <row r="31" spans="1:13" ht="19.5">
      <c r="A31" s="205" t="s">
        <v>346</v>
      </c>
      <c r="C31" s="206"/>
      <c r="E31" s="1"/>
      <c r="F31" s="1"/>
      <c r="G31" s="1"/>
      <c r="H31" s="1"/>
      <c r="I31" s="1"/>
      <c r="M31" s="36"/>
    </row>
    <row r="32" spans="1:13" ht="19.5">
      <c r="A32" s="205" t="s">
        <v>347</v>
      </c>
      <c r="C32" s="206"/>
      <c r="E32" s="1"/>
      <c r="F32" s="1"/>
      <c r="G32" s="1"/>
      <c r="H32" s="1"/>
      <c r="I32" s="1"/>
      <c r="M32" s="36"/>
    </row>
    <row r="33" spans="3:13" ht="18.75">
      <c r="C33" s="206"/>
      <c r="E33" s="1"/>
      <c r="F33" s="1"/>
      <c r="G33" s="1"/>
      <c r="H33" s="1"/>
      <c r="I33" s="1"/>
      <c r="M33" s="36"/>
    </row>
    <row r="34" spans="1:13" ht="19.5">
      <c r="A34" s="211" t="s">
        <v>349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34:M34"/>
    <mergeCell ref="E4:I4"/>
    <mergeCell ref="M4:M5"/>
    <mergeCell ref="J4:L4"/>
    <mergeCell ref="A27:B27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O35"/>
  <sheetViews>
    <sheetView workbookViewId="0" topLeftCell="A9">
      <selection activeCell="O15" sqref="O15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9" width="8.7109375" style="1" customWidth="1"/>
    <col min="10" max="10" width="9.7109375" style="1" customWidth="1"/>
    <col min="11" max="12" width="7.57421875" style="1" customWidth="1"/>
    <col min="13" max="13" width="10.7109375" style="1" customWidth="1"/>
    <col min="14" max="14" width="9.00390625" style="1" customWidth="1"/>
    <col min="15" max="15" width="22.42187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89">
        <f>SUM(C7+C12)</f>
        <v>50</v>
      </c>
      <c r="D6" s="3"/>
      <c r="E6" s="3"/>
      <c r="F6" s="3"/>
      <c r="G6" s="3"/>
      <c r="H6" s="3"/>
      <c r="I6" s="3"/>
      <c r="J6" s="4"/>
      <c r="K6" s="184">
        <f>L6*C28/C6</f>
        <v>0</v>
      </c>
      <c r="L6" s="184">
        <f>SUM(L7,L12)</f>
        <v>0</v>
      </c>
      <c r="M6" s="3"/>
    </row>
    <row r="7" spans="1:13" ht="37.5">
      <c r="A7" s="5" t="s">
        <v>68</v>
      </c>
      <c r="B7" s="6"/>
      <c r="C7" s="97">
        <f>SUM(C8,C9)</f>
        <v>20</v>
      </c>
      <c r="D7" s="6"/>
      <c r="E7" s="7"/>
      <c r="F7" s="7"/>
      <c r="G7" s="7"/>
      <c r="H7" s="7"/>
      <c r="I7" s="7"/>
      <c r="J7" s="53"/>
      <c r="K7" s="185">
        <f>L7*C28/C7</f>
        <v>0</v>
      </c>
      <c r="L7" s="185">
        <f>SUM(L8,L9)</f>
        <v>0</v>
      </c>
      <c r="M7" s="7"/>
    </row>
    <row r="8" spans="1:13" ht="112.5">
      <c r="A8" s="8" t="s">
        <v>95</v>
      </c>
      <c r="B8" s="9"/>
      <c r="C8" s="51">
        <v>0</v>
      </c>
      <c r="D8" s="9"/>
      <c r="E8" s="149"/>
      <c r="F8" s="11"/>
      <c r="G8" s="11"/>
      <c r="H8" s="11"/>
      <c r="I8" s="11"/>
      <c r="J8" s="11"/>
      <c r="K8" s="11"/>
      <c r="L8" s="148"/>
      <c r="M8" s="9" t="s">
        <v>11</v>
      </c>
    </row>
    <row r="9" spans="1:13" ht="56.25">
      <c r="A9" s="8" t="s">
        <v>81</v>
      </c>
      <c r="B9" s="9"/>
      <c r="C9" s="51">
        <f>SUM(C10:C11)</f>
        <v>20</v>
      </c>
      <c r="D9" s="9"/>
      <c r="E9" s="9"/>
      <c r="F9" s="9"/>
      <c r="G9" s="9"/>
      <c r="H9" s="9"/>
      <c r="I9" s="9"/>
      <c r="J9" s="10"/>
      <c r="K9" s="192">
        <f>L9*C28/C9</f>
        <v>0</v>
      </c>
      <c r="L9" s="192">
        <f>SUM(L10:L11)</f>
        <v>0</v>
      </c>
      <c r="M9" s="9"/>
    </row>
    <row r="10" spans="1:13" ht="76.5" customHeight="1">
      <c r="A10" s="12" t="s">
        <v>272</v>
      </c>
      <c r="B10" s="13" t="s">
        <v>6</v>
      </c>
      <c r="C10" s="47">
        <v>10</v>
      </c>
      <c r="D10" s="19" t="s">
        <v>44</v>
      </c>
      <c r="E10" s="15" t="s">
        <v>69</v>
      </c>
      <c r="F10" s="15" t="s">
        <v>84</v>
      </c>
      <c r="G10" s="15" t="s">
        <v>91</v>
      </c>
      <c r="H10" s="18" t="s">
        <v>336</v>
      </c>
      <c r="I10" s="18" t="s">
        <v>337</v>
      </c>
      <c r="J10" s="18"/>
      <c r="K10" s="18"/>
      <c r="L10" s="162">
        <f>K10*C10/C28</f>
        <v>0</v>
      </c>
      <c r="M10" s="13"/>
    </row>
    <row r="11" spans="1:15" ht="114" customHeight="1">
      <c r="A11" s="12" t="s">
        <v>273</v>
      </c>
      <c r="B11" s="13" t="s">
        <v>6</v>
      </c>
      <c r="C11" s="47">
        <v>10</v>
      </c>
      <c r="D11" s="42" t="s">
        <v>134</v>
      </c>
      <c r="E11" s="20" t="s">
        <v>69</v>
      </c>
      <c r="F11" s="20" t="s">
        <v>84</v>
      </c>
      <c r="G11" s="21" t="s">
        <v>91</v>
      </c>
      <c r="H11" s="22" t="s">
        <v>145</v>
      </c>
      <c r="I11" s="22" t="s">
        <v>135</v>
      </c>
      <c r="J11" s="22"/>
      <c r="K11" s="22"/>
      <c r="L11" s="162">
        <f>K11*C11/C28</f>
        <v>0</v>
      </c>
      <c r="M11" s="23"/>
      <c r="O11" s="36"/>
    </row>
    <row r="12" spans="1:13" ht="56.25">
      <c r="A12" s="25" t="s">
        <v>82</v>
      </c>
      <c r="B12" s="26"/>
      <c r="C12" s="98">
        <f>SUM(C13:C15)</f>
        <v>30</v>
      </c>
      <c r="D12" s="26"/>
      <c r="E12" s="26"/>
      <c r="F12" s="26"/>
      <c r="G12" s="26"/>
      <c r="H12" s="26"/>
      <c r="I12" s="26"/>
      <c r="J12" s="26"/>
      <c r="K12" s="193">
        <f>L12*C28/C12</f>
        <v>0</v>
      </c>
      <c r="L12" s="193">
        <f>SUM(L13:L15)</f>
        <v>0</v>
      </c>
      <c r="M12" s="26"/>
    </row>
    <row r="13" spans="1:13" ht="56.25">
      <c r="A13" s="12" t="s">
        <v>274</v>
      </c>
      <c r="B13" s="13" t="s">
        <v>6</v>
      </c>
      <c r="C13" s="47">
        <v>10</v>
      </c>
      <c r="D13" s="33" t="s">
        <v>101</v>
      </c>
      <c r="E13" s="20" t="s">
        <v>69</v>
      </c>
      <c r="F13" s="20" t="s">
        <v>84</v>
      </c>
      <c r="G13" s="20" t="s">
        <v>91</v>
      </c>
      <c r="H13" s="18" t="s">
        <v>97</v>
      </c>
      <c r="I13" s="18" t="s">
        <v>101</v>
      </c>
      <c r="J13" s="18"/>
      <c r="K13" s="18"/>
      <c r="L13" s="162">
        <f>K13*C13/C28</f>
        <v>0</v>
      </c>
      <c r="M13" s="16"/>
    </row>
    <row r="14" spans="1:13" ht="75">
      <c r="A14" s="12" t="s">
        <v>200</v>
      </c>
      <c r="B14" s="13" t="s">
        <v>6</v>
      </c>
      <c r="C14" s="47">
        <v>10</v>
      </c>
      <c r="D14" s="27" t="s">
        <v>338</v>
      </c>
      <c r="E14" s="20" t="s">
        <v>69</v>
      </c>
      <c r="F14" s="20" t="s">
        <v>84</v>
      </c>
      <c r="G14" s="20" t="s">
        <v>91</v>
      </c>
      <c r="H14" s="18" t="s">
        <v>278</v>
      </c>
      <c r="I14" s="18" t="s">
        <v>108</v>
      </c>
      <c r="J14" s="18"/>
      <c r="K14" s="18"/>
      <c r="L14" s="162">
        <f>K14*C14/C28</f>
        <v>0</v>
      </c>
      <c r="M14" s="28"/>
    </row>
    <row r="15" spans="1:13" ht="86.25">
      <c r="A15" s="29" t="s">
        <v>201</v>
      </c>
      <c r="B15" s="13" t="s">
        <v>6</v>
      </c>
      <c r="C15" s="47">
        <v>10</v>
      </c>
      <c r="D15" s="28" t="s">
        <v>339</v>
      </c>
      <c r="E15" s="20" t="s">
        <v>69</v>
      </c>
      <c r="F15" s="20" t="s">
        <v>84</v>
      </c>
      <c r="G15" s="20" t="s">
        <v>91</v>
      </c>
      <c r="H15" s="18" t="s">
        <v>108</v>
      </c>
      <c r="I15" s="18" t="s">
        <v>72</v>
      </c>
      <c r="J15" s="18"/>
      <c r="K15" s="18"/>
      <c r="L15" s="162">
        <f>K15*C15/C28</f>
        <v>0</v>
      </c>
      <c r="M15" s="30"/>
    </row>
    <row r="16" spans="1:13" ht="18.75">
      <c r="A16" s="38" t="s">
        <v>86</v>
      </c>
      <c r="B16" s="39"/>
      <c r="C16" s="40">
        <f>SUM(C17)</f>
        <v>10</v>
      </c>
      <c r="D16" s="39"/>
      <c r="E16" s="39"/>
      <c r="F16" s="39"/>
      <c r="G16" s="39"/>
      <c r="H16" s="39"/>
      <c r="I16" s="39"/>
      <c r="J16" s="40"/>
      <c r="K16" s="187">
        <f>L16*C28/C16</f>
        <v>0</v>
      </c>
      <c r="L16" s="187">
        <f>SUM(L17)</f>
        <v>0</v>
      </c>
      <c r="M16" s="39"/>
    </row>
    <row r="17" spans="1:13" ht="82.5" customHeight="1">
      <c r="A17" s="31" t="s">
        <v>93</v>
      </c>
      <c r="B17" s="32" t="s">
        <v>6</v>
      </c>
      <c r="C17" s="14">
        <v>10</v>
      </c>
      <c r="D17" s="27" t="s">
        <v>109</v>
      </c>
      <c r="E17" s="32" t="s">
        <v>69</v>
      </c>
      <c r="F17" s="32" t="s">
        <v>84</v>
      </c>
      <c r="G17" s="32" t="s">
        <v>91</v>
      </c>
      <c r="H17" s="32" t="s">
        <v>97</v>
      </c>
      <c r="I17" s="32" t="s">
        <v>101</v>
      </c>
      <c r="J17" s="32"/>
      <c r="K17" s="32"/>
      <c r="L17" s="188">
        <f>K17*C17/C28</f>
        <v>0</v>
      </c>
      <c r="M17" s="32"/>
    </row>
    <row r="18" spans="1:13" ht="37.5">
      <c r="A18" s="56" t="s">
        <v>94</v>
      </c>
      <c r="B18" s="41"/>
      <c r="C18" s="37">
        <f>SUM(C19:C22)</f>
        <v>20</v>
      </c>
      <c r="D18" s="41"/>
      <c r="E18" s="41"/>
      <c r="F18" s="41"/>
      <c r="G18" s="41"/>
      <c r="H18" s="41"/>
      <c r="I18" s="41"/>
      <c r="J18" s="41"/>
      <c r="K18" s="189">
        <f>L18*C28/C18</f>
        <v>0</v>
      </c>
      <c r="L18" s="189">
        <f>SUM(L19:L22)</f>
        <v>0</v>
      </c>
      <c r="M18" s="41"/>
    </row>
    <row r="19" spans="1:13" ht="37.5">
      <c r="A19" s="31" t="s">
        <v>98</v>
      </c>
      <c r="B19" s="32" t="s">
        <v>6</v>
      </c>
      <c r="C19" s="60">
        <v>5</v>
      </c>
      <c r="D19" s="32" t="s">
        <v>110</v>
      </c>
      <c r="E19" s="70" t="s">
        <v>69</v>
      </c>
      <c r="F19" s="32" t="s">
        <v>84</v>
      </c>
      <c r="G19" s="32" t="s">
        <v>91</v>
      </c>
      <c r="H19" s="32" t="s">
        <v>111</v>
      </c>
      <c r="I19" s="32" t="s">
        <v>110</v>
      </c>
      <c r="J19" s="70"/>
      <c r="K19" s="70"/>
      <c r="L19" s="190">
        <f>K19*C19/C28</f>
        <v>0</v>
      </c>
      <c r="M19" s="70"/>
    </row>
    <row r="20" spans="1:13" ht="69">
      <c r="A20" s="31" t="s">
        <v>102</v>
      </c>
      <c r="B20" s="32" t="s">
        <v>6</v>
      </c>
      <c r="C20" s="60">
        <v>3</v>
      </c>
      <c r="D20" s="27" t="s">
        <v>74</v>
      </c>
      <c r="E20" s="70" t="s">
        <v>69</v>
      </c>
      <c r="F20" s="32" t="s">
        <v>84</v>
      </c>
      <c r="G20" s="32" t="s">
        <v>91</v>
      </c>
      <c r="H20" s="32" t="s">
        <v>97</v>
      </c>
      <c r="I20" s="32" t="s">
        <v>101</v>
      </c>
      <c r="J20" s="70"/>
      <c r="K20" s="70"/>
      <c r="L20" s="190">
        <f>K20*C20/C28</f>
        <v>0</v>
      </c>
      <c r="M20" s="70"/>
    </row>
    <row r="21" spans="1:13" ht="69">
      <c r="A21" s="31" t="s">
        <v>105</v>
      </c>
      <c r="B21" s="32" t="s">
        <v>6</v>
      </c>
      <c r="C21" s="60">
        <v>8</v>
      </c>
      <c r="D21" s="27" t="s">
        <v>87</v>
      </c>
      <c r="E21" s="70" t="s">
        <v>69</v>
      </c>
      <c r="F21" s="32" t="s">
        <v>84</v>
      </c>
      <c r="G21" s="32" t="s">
        <v>91</v>
      </c>
      <c r="H21" s="27" t="s">
        <v>75</v>
      </c>
      <c r="I21" s="27" t="s">
        <v>88</v>
      </c>
      <c r="J21" s="144"/>
      <c r="K21" s="144"/>
      <c r="L21" s="190">
        <f>K21*C21/C28</f>
        <v>0</v>
      </c>
      <c r="M21" s="70"/>
    </row>
    <row r="22" spans="1:13" ht="86.25">
      <c r="A22" s="31" t="s">
        <v>106</v>
      </c>
      <c r="B22" s="32" t="s">
        <v>6</v>
      </c>
      <c r="C22" s="60">
        <v>4</v>
      </c>
      <c r="D22" s="19" t="s">
        <v>7</v>
      </c>
      <c r="E22" s="70" t="s">
        <v>69</v>
      </c>
      <c r="F22" s="32" t="s">
        <v>84</v>
      </c>
      <c r="G22" s="32" t="s">
        <v>91</v>
      </c>
      <c r="H22" s="33" t="s">
        <v>97</v>
      </c>
      <c r="I22" s="32" t="s">
        <v>101</v>
      </c>
      <c r="J22" s="70"/>
      <c r="K22" s="70"/>
      <c r="L22" s="190">
        <f>K22*C22/C28</f>
        <v>0</v>
      </c>
      <c r="M22" s="70"/>
    </row>
    <row r="23" spans="1:13" ht="18.75">
      <c r="A23" s="2" t="s">
        <v>99</v>
      </c>
      <c r="B23" s="3"/>
      <c r="C23" s="63">
        <f>SUM(C24:C27)</f>
        <v>20</v>
      </c>
      <c r="D23" s="3"/>
      <c r="E23" s="65"/>
      <c r="F23" s="3"/>
      <c r="G23" s="3"/>
      <c r="H23" s="3"/>
      <c r="I23" s="3"/>
      <c r="J23" s="65"/>
      <c r="K23" s="191">
        <f>L23*C28/C23</f>
        <v>0</v>
      </c>
      <c r="L23" s="191">
        <f>SUM(L24:L27)</f>
        <v>0</v>
      </c>
      <c r="M23" s="65"/>
    </row>
    <row r="24" spans="1:13" ht="86.25">
      <c r="A24" s="31" t="s">
        <v>107</v>
      </c>
      <c r="B24" s="32" t="s">
        <v>6</v>
      </c>
      <c r="C24" s="60">
        <v>5</v>
      </c>
      <c r="D24" s="27" t="s">
        <v>89</v>
      </c>
      <c r="E24" s="70" t="s">
        <v>69</v>
      </c>
      <c r="F24" s="32" t="s">
        <v>84</v>
      </c>
      <c r="G24" s="32" t="s">
        <v>91</v>
      </c>
      <c r="H24" s="33" t="s">
        <v>97</v>
      </c>
      <c r="I24" s="33" t="s">
        <v>101</v>
      </c>
      <c r="J24" s="144"/>
      <c r="K24" s="144"/>
      <c r="L24" s="168">
        <f>K24*C24/C28</f>
        <v>0</v>
      </c>
      <c r="M24" s="70"/>
    </row>
    <row r="25" spans="1:13" ht="56.25">
      <c r="A25" s="31" t="s">
        <v>112</v>
      </c>
      <c r="B25" s="32" t="s">
        <v>6</v>
      </c>
      <c r="C25" s="60">
        <v>5</v>
      </c>
      <c r="D25" s="32" t="s">
        <v>101</v>
      </c>
      <c r="E25" s="70" t="s">
        <v>69</v>
      </c>
      <c r="F25" s="32" t="s">
        <v>84</v>
      </c>
      <c r="G25" s="32" t="s">
        <v>91</v>
      </c>
      <c r="H25" s="32" t="s">
        <v>97</v>
      </c>
      <c r="I25" s="32" t="s">
        <v>101</v>
      </c>
      <c r="J25" s="70"/>
      <c r="K25" s="70"/>
      <c r="L25" s="168">
        <f>K25*C25/C28</f>
        <v>0</v>
      </c>
      <c r="M25" s="70"/>
    </row>
    <row r="26" spans="1:13" ht="86.25">
      <c r="A26" s="31" t="s">
        <v>76</v>
      </c>
      <c r="B26" s="32" t="s">
        <v>6</v>
      </c>
      <c r="C26" s="60">
        <v>5</v>
      </c>
      <c r="D26" s="19" t="s">
        <v>77</v>
      </c>
      <c r="E26" s="70" t="s">
        <v>69</v>
      </c>
      <c r="F26" s="32" t="s">
        <v>84</v>
      </c>
      <c r="G26" s="32" t="s">
        <v>91</v>
      </c>
      <c r="H26" s="27" t="s">
        <v>9</v>
      </c>
      <c r="I26" s="27" t="s">
        <v>78</v>
      </c>
      <c r="J26" s="144"/>
      <c r="K26" s="144"/>
      <c r="L26" s="168">
        <f>K26*C26/C28</f>
        <v>0</v>
      </c>
      <c r="M26" s="70"/>
    </row>
    <row r="27" spans="1:13" ht="155.25">
      <c r="A27" s="31" t="s">
        <v>79</v>
      </c>
      <c r="B27" s="32" t="s">
        <v>6</v>
      </c>
      <c r="C27" s="60">
        <v>5</v>
      </c>
      <c r="D27" s="19" t="s">
        <v>80</v>
      </c>
      <c r="E27" s="70" t="s">
        <v>69</v>
      </c>
      <c r="F27" s="32" t="s">
        <v>84</v>
      </c>
      <c r="G27" s="32" t="s">
        <v>91</v>
      </c>
      <c r="H27" s="32" t="s">
        <v>97</v>
      </c>
      <c r="I27" s="32" t="s">
        <v>101</v>
      </c>
      <c r="J27" s="70"/>
      <c r="K27" s="70"/>
      <c r="L27" s="168">
        <f>K27*C27/C28</f>
        <v>0</v>
      </c>
      <c r="M27" s="70"/>
    </row>
    <row r="28" spans="1:13" ht="18.75">
      <c r="A28" s="218" t="s">
        <v>8</v>
      </c>
      <c r="B28" s="218"/>
      <c r="C28" s="88">
        <f>SUM(C6,C16,C18,C23)</f>
        <v>100</v>
      </c>
      <c r="D28" s="35"/>
      <c r="E28" s="35"/>
      <c r="F28" s="35"/>
      <c r="G28" s="35"/>
      <c r="H28" s="35"/>
      <c r="I28" s="35"/>
      <c r="J28" s="35"/>
      <c r="K28" s="35"/>
      <c r="L28" s="176">
        <f>SUM(L6,L16,L18,L23)</f>
        <v>0</v>
      </c>
      <c r="M28" s="35"/>
    </row>
    <row r="31" spans="1:13" ht="19.5">
      <c r="A31" s="205" t="s">
        <v>345</v>
      </c>
      <c r="C31" s="206"/>
      <c r="M31" s="36"/>
    </row>
    <row r="32" spans="1:13" ht="19.5">
      <c r="A32" s="205" t="s">
        <v>346</v>
      </c>
      <c r="C32" s="206"/>
      <c r="M32" s="36"/>
    </row>
    <row r="33" spans="1:13" ht="19.5">
      <c r="A33" s="205" t="s">
        <v>347</v>
      </c>
      <c r="C33" s="206"/>
      <c r="M33" s="36"/>
    </row>
    <row r="34" spans="3:13" ht="18.75">
      <c r="C34" s="206"/>
      <c r="M34" s="36"/>
    </row>
    <row r="35" spans="1:13" ht="19.5">
      <c r="A35" s="211" t="s">
        <v>349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35:M35"/>
    <mergeCell ref="E4:I4"/>
    <mergeCell ref="M4:M5"/>
    <mergeCell ref="J4:L4"/>
    <mergeCell ref="A28:B28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M33"/>
  <sheetViews>
    <sheetView workbookViewId="0" topLeftCell="A25">
      <selection activeCell="A29" sqref="A29:M33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9" width="8.7109375" style="1" customWidth="1"/>
    <col min="10" max="10" width="9.7109375" style="1" customWidth="1"/>
    <col min="11" max="12" width="7.57421875" style="1" customWidth="1"/>
    <col min="13" max="13" width="10.7109375" style="1" customWidth="1"/>
    <col min="14" max="14" width="9.00390625" style="1" customWidth="1"/>
    <col min="15" max="15" width="22.42187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26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 customHeight="1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4">
        <f>SUM(C7,C12)</f>
        <v>50</v>
      </c>
      <c r="D6" s="3"/>
      <c r="E6" s="3"/>
      <c r="F6" s="3"/>
      <c r="G6" s="3"/>
      <c r="H6" s="3"/>
      <c r="I6" s="3"/>
      <c r="J6" s="4"/>
      <c r="K6" s="184">
        <f>L6*C26/C6</f>
        <v>0</v>
      </c>
      <c r="L6" s="184">
        <f>SUM(L7,L12)</f>
        <v>0</v>
      </c>
      <c r="M6" s="3"/>
    </row>
    <row r="7" spans="1:13" ht="37.5">
      <c r="A7" s="79" t="s">
        <v>68</v>
      </c>
      <c r="B7" s="7"/>
      <c r="C7" s="53">
        <f>SUM(C8,C11)</f>
        <v>30</v>
      </c>
      <c r="D7" s="7"/>
      <c r="E7" s="7"/>
      <c r="F7" s="7"/>
      <c r="G7" s="7"/>
      <c r="H7" s="7"/>
      <c r="I7" s="7"/>
      <c r="J7" s="53"/>
      <c r="K7" s="185">
        <f>L7*C26/C7</f>
        <v>0</v>
      </c>
      <c r="L7" s="185">
        <f>SUM(L8,L11)</f>
        <v>0</v>
      </c>
      <c r="M7" s="7"/>
    </row>
    <row r="8" spans="1:13" ht="112.5">
      <c r="A8" s="8" t="s">
        <v>95</v>
      </c>
      <c r="B8" s="9"/>
      <c r="C8" s="10">
        <f>SUM(C9:C10)</f>
        <v>30</v>
      </c>
      <c r="D8" s="9"/>
      <c r="E8" s="11"/>
      <c r="F8" s="11"/>
      <c r="G8" s="11"/>
      <c r="H8" s="11"/>
      <c r="I8" s="11"/>
      <c r="J8" s="11"/>
      <c r="K8" s="192">
        <f>L8*C26/C8</f>
        <v>0</v>
      </c>
      <c r="L8" s="192">
        <f>SUM(L9,L10)</f>
        <v>0</v>
      </c>
      <c r="M8" s="9"/>
    </row>
    <row r="9" spans="1:13" ht="37.5">
      <c r="A9" s="8" t="s">
        <v>262</v>
      </c>
      <c r="B9" s="9" t="s">
        <v>6</v>
      </c>
      <c r="C9" s="10">
        <v>15</v>
      </c>
      <c r="D9" s="20" t="s">
        <v>296</v>
      </c>
      <c r="E9" s="15" t="s">
        <v>69</v>
      </c>
      <c r="F9" s="15" t="s">
        <v>84</v>
      </c>
      <c r="G9" s="15" t="s">
        <v>91</v>
      </c>
      <c r="H9" s="15" t="s">
        <v>97</v>
      </c>
      <c r="I9" s="15" t="s">
        <v>101</v>
      </c>
      <c r="J9" s="15"/>
      <c r="K9" s="15"/>
      <c r="L9" s="179">
        <f>K9*C9/C26</f>
        <v>0</v>
      </c>
      <c r="M9" s="16" t="s">
        <v>51</v>
      </c>
    </row>
    <row r="10" spans="1:13" ht="138">
      <c r="A10" s="8" t="s">
        <v>268</v>
      </c>
      <c r="B10" s="9" t="s">
        <v>6</v>
      </c>
      <c r="C10" s="10">
        <v>15</v>
      </c>
      <c r="D10" s="100" t="s">
        <v>327</v>
      </c>
      <c r="E10" s="15" t="s">
        <v>69</v>
      </c>
      <c r="F10" s="15" t="s">
        <v>84</v>
      </c>
      <c r="G10" s="15" t="s">
        <v>91</v>
      </c>
      <c r="H10" s="101" t="s">
        <v>52</v>
      </c>
      <c r="I10" s="15" t="s">
        <v>72</v>
      </c>
      <c r="J10" s="15"/>
      <c r="K10" s="15"/>
      <c r="L10" s="179">
        <f>K10*C10/C26</f>
        <v>0</v>
      </c>
      <c r="M10" s="16" t="s">
        <v>53</v>
      </c>
    </row>
    <row r="11" spans="1:13" ht="56.25">
      <c r="A11" s="8" t="s">
        <v>81</v>
      </c>
      <c r="B11" s="9"/>
      <c r="C11" s="10">
        <v>0</v>
      </c>
      <c r="D11" s="9"/>
      <c r="E11" s="9"/>
      <c r="F11" s="9"/>
      <c r="G11" s="9"/>
      <c r="H11" s="9"/>
      <c r="I11" s="9"/>
      <c r="J11" s="10"/>
      <c r="K11" s="10"/>
      <c r="L11" s="10"/>
      <c r="M11" s="9" t="s">
        <v>11</v>
      </c>
    </row>
    <row r="12" spans="1:13" ht="75">
      <c r="A12" s="80" t="s">
        <v>82</v>
      </c>
      <c r="B12" s="81"/>
      <c r="C12" s="82">
        <f>SUM(C13:C13)</f>
        <v>20</v>
      </c>
      <c r="D12" s="81"/>
      <c r="E12" s="81"/>
      <c r="F12" s="81"/>
      <c r="G12" s="83"/>
      <c r="H12" s="83"/>
      <c r="I12" s="83"/>
      <c r="J12" s="83"/>
      <c r="K12" s="186">
        <f>L12*C26/C12</f>
        <v>0</v>
      </c>
      <c r="L12" s="186">
        <f>SUM(L13)</f>
        <v>0</v>
      </c>
      <c r="M12" s="83"/>
    </row>
    <row r="13" spans="1:13" ht="75">
      <c r="A13" s="12" t="s">
        <v>269</v>
      </c>
      <c r="B13" s="13" t="s">
        <v>6</v>
      </c>
      <c r="C13" s="14">
        <v>20</v>
      </c>
      <c r="D13" s="33" t="s">
        <v>133</v>
      </c>
      <c r="E13" s="20" t="s">
        <v>69</v>
      </c>
      <c r="F13" s="20" t="s">
        <v>84</v>
      </c>
      <c r="G13" s="20" t="s">
        <v>91</v>
      </c>
      <c r="H13" s="18" t="s">
        <v>270</v>
      </c>
      <c r="I13" s="18" t="s">
        <v>271</v>
      </c>
      <c r="J13" s="18"/>
      <c r="K13" s="18"/>
      <c r="L13" s="162">
        <f>K13*C13/C26</f>
        <v>0</v>
      </c>
      <c r="M13" s="16"/>
    </row>
    <row r="14" spans="1:13" ht="18.75">
      <c r="A14" s="38" t="s">
        <v>86</v>
      </c>
      <c r="B14" s="39"/>
      <c r="C14" s="40">
        <f>SUM(C15)</f>
        <v>10</v>
      </c>
      <c r="D14" s="39"/>
      <c r="E14" s="39"/>
      <c r="F14" s="39"/>
      <c r="G14" s="39"/>
      <c r="H14" s="39"/>
      <c r="I14" s="39"/>
      <c r="J14" s="40"/>
      <c r="K14" s="187">
        <f>L14*C26/C14</f>
        <v>0</v>
      </c>
      <c r="L14" s="187">
        <f>SUM(L15)</f>
        <v>0</v>
      </c>
      <c r="M14" s="39"/>
    </row>
    <row r="15" spans="1:13" ht="82.5" customHeight="1">
      <c r="A15" s="31" t="s">
        <v>93</v>
      </c>
      <c r="B15" s="32" t="s">
        <v>6</v>
      </c>
      <c r="C15" s="14">
        <v>10</v>
      </c>
      <c r="D15" s="27" t="s">
        <v>109</v>
      </c>
      <c r="E15" s="32" t="s">
        <v>69</v>
      </c>
      <c r="F15" s="32" t="s">
        <v>84</v>
      </c>
      <c r="G15" s="32" t="s">
        <v>91</v>
      </c>
      <c r="H15" s="32" t="s">
        <v>97</v>
      </c>
      <c r="I15" s="32" t="s">
        <v>101</v>
      </c>
      <c r="J15" s="32"/>
      <c r="K15" s="32"/>
      <c r="L15" s="188">
        <f>K15*C15/C26</f>
        <v>0</v>
      </c>
      <c r="M15" s="32"/>
    </row>
    <row r="16" spans="1:13" ht="37.5">
      <c r="A16" s="56" t="s">
        <v>94</v>
      </c>
      <c r="B16" s="41"/>
      <c r="C16" s="37">
        <f>SUM(C17:C20)</f>
        <v>20</v>
      </c>
      <c r="D16" s="41"/>
      <c r="E16" s="41"/>
      <c r="F16" s="41"/>
      <c r="G16" s="41"/>
      <c r="H16" s="41"/>
      <c r="I16" s="41"/>
      <c r="J16" s="41"/>
      <c r="K16" s="189">
        <f>L16*C26/C16</f>
        <v>0</v>
      </c>
      <c r="L16" s="189">
        <f>SUM(L17:L20)</f>
        <v>0</v>
      </c>
      <c r="M16" s="41"/>
    </row>
    <row r="17" spans="1:13" ht="37.5">
      <c r="A17" s="31" t="s">
        <v>98</v>
      </c>
      <c r="B17" s="32" t="s">
        <v>6</v>
      </c>
      <c r="C17" s="60">
        <v>5</v>
      </c>
      <c r="D17" s="32" t="s">
        <v>110</v>
      </c>
      <c r="E17" s="70" t="s">
        <v>69</v>
      </c>
      <c r="F17" s="32" t="s">
        <v>84</v>
      </c>
      <c r="G17" s="32" t="s">
        <v>91</v>
      </c>
      <c r="H17" s="32" t="s">
        <v>111</v>
      </c>
      <c r="I17" s="32" t="s">
        <v>110</v>
      </c>
      <c r="J17" s="70"/>
      <c r="K17" s="70"/>
      <c r="L17" s="190">
        <f>K17*C17/C26</f>
        <v>0</v>
      </c>
      <c r="M17" s="70"/>
    </row>
    <row r="18" spans="1:13" ht="69">
      <c r="A18" s="31" t="s">
        <v>102</v>
      </c>
      <c r="B18" s="32" t="s">
        <v>6</v>
      </c>
      <c r="C18" s="60">
        <v>3</v>
      </c>
      <c r="D18" s="27" t="s">
        <v>74</v>
      </c>
      <c r="E18" s="70" t="s">
        <v>69</v>
      </c>
      <c r="F18" s="32" t="s">
        <v>84</v>
      </c>
      <c r="G18" s="32" t="s">
        <v>91</v>
      </c>
      <c r="H18" s="32" t="s">
        <v>97</v>
      </c>
      <c r="I18" s="32" t="s">
        <v>101</v>
      </c>
      <c r="J18" s="70"/>
      <c r="K18" s="70"/>
      <c r="L18" s="190">
        <f>K18*C18/C26</f>
        <v>0</v>
      </c>
      <c r="M18" s="70"/>
    </row>
    <row r="19" spans="1:13" ht="69">
      <c r="A19" s="31" t="s">
        <v>105</v>
      </c>
      <c r="B19" s="32" t="s">
        <v>6</v>
      </c>
      <c r="C19" s="60">
        <v>8</v>
      </c>
      <c r="D19" s="27" t="s">
        <v>87</v>
      </c>
      <c r="E19" s="70" t="s">
        <v>69</v>
      </c>
      <c r="F19" s="32" t="s">
        <v>84</v>
      </c>
      <c r="G19" s="32" t="s">
        <v>91</v>
      </c>
      <c r="H19" s="27" t="s">
        <v>75</v>
      </c>
      <c r="I19" s="27" t="s">
        <v>88</v>
      </c>
      <c r="J19" s="143"/>
      <c r="K19" s="143"/>
      <c r="L19" s="190">
        <f>K19*C19/C26</f>
        <v>0</v>
      </c>
      <c r="M19" s="70"/>
    </row>
    <row r="20" spans="1:13" ht="86.25">
      <c r="A20" s="31" t="s">
        <v>106</v>
      </c>
      <c r="B20" s="32" t="s">
        <v>6</v>
      </c>
      <c r="C20" s="60">
        <v>4</v>
      </c>
      <c r="D20" s="19" t="s">
        <v>7</v>
      </c>
      <c r="E20" s="70" t="s">
        <v>69</v>
      </c>
      <c r="F20" s="32" t="s">
        <v>84</v>
      </c>
      <c r="G20" s="32" t="s">
        <v>91</v>
      </c>
      <c r="H20" s="33" t="s">
        <v>97</v>
      </c>
      <c r="I20" s="32" t="s">
        <v>101</v>
      </c>
      <c r="J20" s="70"/>
      <c r="K20" s="70"/>
      <c r="L20" s="190">
        <f>K20*C20/C26</f>
        <v>0</v>
      </c>
      <c r="M20" s="70"/>
    </row>
    <row r="21" spans="1:13" ht="18.75">
      <c r="A21" s="2" t="s">
        <v>99</v>
      </c>
      <c r="B21" s="3"/>
      <c r="C21" s="63">
        <f>SUM(C22:C25)</f>
        <v>20</v>
      </c>
      <c r="D21" s="3"/>
      <c r="E21" s="65"/>
      <c r="F21" s="3"/>
      <c r="G21" s="3"/>
      <c r="H21" s="3"/>
      <c r="I21" s="3"/>
      <c r="J21" s="65"/>
      <c r="K21" s="191">
        <f>L21*C26/C21</f>
        <v>0</v>
      </c>
      <c r="L21" s="191">
        <f>SUM(L22:L25)</f>
        <v>0</v>
      </c>
      <c r="M21" s="65"/>
    </row>
    <row r="22" spans="1:13" ht="86.25">
      <c r="A22" s="31" t="s">
        <v>107</v>
      </c>
      <c r="B22" s="32" t="s">
        <v>6</v>
      </c>
      <c r="C22" s="60">
        <v>5</v>
      </c>
      <c r="D22" s="27" t="s">
        <v>89</v>
      </c>
      <c r="E22" s="70" t="s">
        <v>69</v>
      </c>
      <c r="F22" s="32" t="s">
        <v>84</v>
      </c>
      <c r="G22" s="32" t="s">
        <v>91</v>
      </c>
      <c r="H22" s="33" t="s">
        <v>97</v>
      </c>
      <c r="I22" s="33" t="s">
        <v>101</v>
      </c>
      <c r="J22" s="144"/>
      <c r="K22" s="144"/>
      <c r="L22" s="168">
        <f>K22*C22/C26</f>
        <v>0</v>
      </c>
      <c r="M22" s="70"/>
    </row>
    <row r="23" spans="1:13" ht="56.25">
      <c r="A23" s="31" t="s">
        <v>112</v>
      </c>
      <c r="B23" s="32" t="s">
        <v>6</v>
      </c>
      <c r="C23" s="60">
        <v>5</v>
      </c>
      <c r="D23" s="32" t="s">
        <v>101</v>
      </c>
      <c r="E23" s="70" t="s">
        <v>69</v>
      </c>
      <c r="F23" s="32" t="s">
        <v>84</v>
      </c>
      <c r="G23" s="32" t="s">
        <v>91</v>
      </c>
      <c r="H23" s="32" t="s">
        <v>97</v>
      </c>
      <c r="I23" s="32" t="s">
        <v>101</v>
      </c>
      <c r="J23" s="70"/>
      <c r="K23" s="70"/>
      <c r="L23" s="168">
        <f>K23*C23/C26</f>
        <v>0</v>
      </c>
      <c r="M23" s="70"/>
    </row>
    <row r="24" spans="1:13" ht="86.25">
      <c r="A24" s="31" t="s">
        <v>76</v>
      </c>
      <c r="B24" s="32" t="s">
        <v>6</v>
      </c>
      <c r="C24" s="60">
        <v>5</v>
      </c>
      <c r="D24" s="19" t="s">
        <v>77</v>
      </c>
      <c r="E24" s="70" t="s">
        <v>69</v>
      </c>
      <c r="F24" s="32" t="s">
        <v>84</v>
      </c>
      <c r="G24" s="32" t="s">
        <v>91</v>
      </c>
      <c r="H24" s="27" t="s">
        <v>9</v>
      </c>
      <c r="I24" s="27" t="s">
        <v>78</v>
      </c>
      <c r="J24" s="143"/>
      <c r="K24" s="143"/>
      <c r="L24" s="168">
        <f>K24*C24/C26</f>
        <v>0</v>
      </c>
      <c r="M24" s="70"/>
    </row>
    <row r="25" spans="1:13" ht="155.25">
      <c r="A25" s="31" t="s">
        <v>79</v>
      </c>
      <c r="B25" s="32" t="s">
        <v>6</v>
      </c>
      <c r="C25" s="60">
        <v>5</v>
      </c>
      <c r="D25" s="19" t="s">
        <v>80</v>
      </c>
      <c r="E25" s="70" t="s">
        <v>69</v>
      </c>
      <c r="F25" s="32" t="s">
        <v>84</v>
      </c>
      <c r="G25" s="32" t="s">
        <v>91</v>
      </c>
      <c r="H25" s="32" t="s">
        <v>97</v>
      </c>
      <c r="I25" s="32" t="s">
        <v>101</v>
      </c>
      <c r="J25" s="70"/>
      <c r="K25" s="70"/>
      <c r="L25" s="168">
        <f>K25*C25/C26</f>
        <v>0</v>
      </c>
      <c r="M25" s="70"/>
    </row>
    <row r="26" spans="1:13" ht="18.75">
      <c r="A26" s="218" t="s">
        <v>8</v>
      </c>
      <c r="B26" s="218"/>
      <c r="C26" s="34">
        <f>SUM(C6,C14,C16,C21)</f>
        <v>100</v>
      </c>
      <c r="D26" s="35"/>
      <c r="E26" s="35"/>
      <c r="F26" s="35"/>
      <c r="G26" s="35"/>
      <c r="H26" s="35"/>
      <c r="I26" s="35"/>
      <c r="J26" s="35"/>
      <c r="K26" s="35"/>
      <c r="L26" s="176">
        <f>SUM(L6,L14,L16,L21)</f>
        <v>0</v>
      </c>
      <c r="M26" s="35"/>
    </row>
    <row r="29" spans="1:13" ht="19.5">
      <c r="A29" s="205" t="s">
        <v>345</v>
      </c>
      <c r="C29" s="206"/>
      <c r="M29" s="36"/>
    </row>
    <row r="30" spans="1:13" ht="19.5">
      <c r="A30" s="205" t="s">
        <v>346</v>
      </c>
      <c r="C30" s="206"/>
      <c r="M30" s="36"/>
    </row>
    <row r="31" spans="1:13" ht="19.5">
      <c r="A31" s="205" t="s">
        <v>347</v>
      </c>
      <c r="C31" s="206"/>
      <c r="M31" s="36"/>
    </row>
    <row r="32" spans="3:13" ht="18.75">
      <c r="C32" s="206"/>
      <c r="M32" s="36"/>
    </row>
    <row r="33" spans="1:13" ht="19.5">
      <c r="A33" s="211" t="s">
        <v>349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33:M33"/>
    <mergeCell ref="E4:I4"/>
    <mergeCell ref="M4:M5"/>
    <mergeCell ref="J4:L4"/>
    <mergeCell ref="A26:B26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workbookViewId="0" topLeftCell="A7">
      <selection activeCell="P8" sqref="P8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9" width="8.7109375" style="1" customWidth="1"/>
    <col min="10" max="10" width="9.7109375" style="1" customWidth="1"/>
    <col min="11" max="12" width="7.57421875" style="1" customWidth="1"/>
    <col min="13" max="13" width="11.7109375" style="1" customWidth="1"/>
    <col min="14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10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 customHeight="1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4">
        <f>SUM(C7+C12)</f>
        <v>50</v>
      </c>
      <c r="D6" s="3"/>
      <c r="E6" s="3"/>
      <c r="F6" s="3"/>
      <c r="G6" s="3"/>
      <c r="H6" s="3"/>
      <c r="I6" s="3"/>
      <c r="J6" s="4"/>
      <c r="K6" s="184">
        <f>L6*C28/C6</f>
        <v>0</v>
      </c>
      <c r="L6" s="184">
        <f>SUM(L7,L12)</f>
        <v>0</v>
      </c>
      <c r="M6" s="3"/>
    </row>
    <row r="7" spans="1:13" ht="37.5">
      <c r="A7" s="79" t="s">
        <v>68</v>
      </c>
      <c r="B7" s="7"/>
      <c r="C7" s="53">
        <f>SUM(C8,C10)</f>
        <v>20</v>
      </c>
      <c r="D7" s="7"/>
      <c r="E7" s="7"/>
      <c r="F7" s="7"/>
      <c r="G7" s="7"/>
      <c r="H7" s="7"/>
      <c r="I7" s="7"/>
      <c r="J7" s="53"/>
      <c r="K7" s="185">
        <f>L7*C28/C7</f>
        <v>0</v>
      </c>
      <c r="L7" s="185">
        <f>SUM(L8,L10)</f>
        <v>0</v>
      </c>
      <c r="M7" s="7"/>
    </row>
    <row r="8" spans="1:13" ht="112.5">
      <c r="A8" s="8" t="s">
        <v>95</v>
      </c>
      <c r="B8" s="9"/>
      <c r="C8" s="10">
        <f>SUM(C9)</f>
        <v>10</v>
      </c>
      <c r="D8" s="9"/>
      <c r="E8" s="11"/>
      <c r="F8" s="11"/>
      <c r="G8" s="11"/>
      <c r="H8" s="11"/>
      <c r="I8" s="11"/>
      <c r="J8" s="11"/>
      <c r="K8" s="192">
        <f>L8*C28/C8</f>
        <v>0</v>
      </c>
      <c r="L8" s="192">
        <f>SUM(L9)</f>
        <v>0</v>
      </c>
      <c r="M8" s="9"/>
    </row>
    <row r="9" spans="1:13" ht="138">
      <c r="A9" s="8" t="s">
        <v>224</v>
      </c>
      <c r="B9" s="9" t="s">
        <v>6</v>
      </c>
      <c r="C9" s="10">
        <v>10</v>
      </c>
      <c r="D9" s="100" t="s">
        <v>327</v>
      </c>
      <c r="E9" s="15" t="s">
        <v>69</v>
      </c>
      <c r="F9" s="15" t="s">
        <v>84</v>
      </c>
      <c r="G9" s="15" t="s">
        <v>91</v>
      </c>
      <c r="H9" s="100" t="s">
        <v>52</v>
      </c>
      <c r="I9" s="100" t="s">
        <v>72</v>
      </c>
      <c r="J9" s="20"/>
      <c r="K9" s="20"/>
      <c r="L9" s="170">
        <f>K9*C9/C28</f>
        <v>0</v>
      </c>
      <c r="M9" s="20" t="s">
        <v>53</v>
      </c>
    </row>
    <row r="10" spans="1:13" ht="56.25">
      <c r="A10" s="8" t="s">
        <v>81</v>
      </c>
      <c r="B10" s="9"/>
      <c r="C10" s="10">
        <f>SUM(C11:C11)</f>
        <v>10</v>
      </c>
      <c r="D10" s="9"/>
      <c r="E10" s="9"/>
      <c r="F10" s="9"/>
      <c r="G10" s="9"/>
      <c r="H10" s="9"/>
      <c r="I10" s="9"/>
      <c r="J10" s="10"/>
      <c r="K10" s="192">
        <f>L10*C28/C10</f>
        <v>0</v>
      </c>
      <c r="L10" s="192">
        <f>SUM(L11)</f>
        <v>0</v>
      </c>
      <c r="M10" s="9"/>
    </row>
    <row r="11" spans="1:13" ht="86.25">
      <c r="A11" s="12" t="s">
        <v>215</v>
      </c>
      <c r="B11" s="13" t="s">
        <v>6</v>
      </c>
      <c r="C11" s="14">
        <v>10</v>
      </c>
      <c r="D11" s="19" t="s">
        <v>12</v>
      </c>
      <c r="E11" s="15" t="s">
        <v>69</v>
      </c>
      <c r="F11" s="15" t="s">
        <v>84</v>
      </c>
      <c r="G11" s="15" t="s">
        <v>91</v>
      </c>
      <c r="H11" s="18" t="s">
        <v>97</v>
      </c>
      <c r="I11" s="18" t="s">
        <v>101</v>
      </c>
      <c r="J11" s="18"/>
      <c r="K11" s="18"/>
      <c r="L11" s="162">
        <f>K11*C11/C28</f>
        <v>0</v>
      </c>
      <c r="M11" s="16" t="s">
        <v>49</v>
      </c>
    </row>
    <row r="12" spans="1:13" ht="75">
      <c r="A12" s="80" t="s">
        <v>82</v>
      </c>
      <c r="B12" s="81"/>
      <c r="C12" s="82">
        <f>SUM(C13:C15)</f>
        <v>30</v>
      </c>
      <c r="D12" s="81"/>
      <c r="E12" s="81"/>
      <c r="F12" s="81"/>
      <c r="G12" s="83"/>
      <c r="H12" s="83"/>
      <c r="I12" s="83"/>
      <c r="J12" s="83"/>
      <c r="K12" s="186">
        <f>L12*C28/C12</f>
        <v>0</v>
      </c>
      <c r="L12" s="186">
        <f>SUM(L13,L14:L15)</f>
        <v>0</v>
      </c>
      <c r="M12" s="83"/>
    </row>
    <row r="13" spans="1:13" ht="103.5">
      <c r="A13" s="12" t="s">
        <v>266</v>
      </c>
      <c r="B13" s="13" t="s">
        <v>6</v>
      </c>
      <c r="C13" s="14">
        <v>10</v>
      </c>
      <c r="D13" s="27" t="s">
        <v>13</v>
      </c>
      <c r="E13" s="20" t="s">
        <v>69</v>
      </c>
      <c r="F13" s="20" t="s">
        <v>84</v>
      </c>
      <c r="G13" s="20" t="s">
        <v>91</v>
      </c>
      <c r="H13" s="44" t="s">
        <v>333</v>
      </c>
      <c r="I13" s="44" t="s">
        <v>267</v>
      </c>
      <c r="J13" s="18"/>
      <c r="K13" s="18"/>
      <c r="L13" s="162">
        <f>K13*C13/C28</f>
        <v>0</v>
      </c>
      <c r="M13" s="16"/>
    </row>
    <row r="14" spans="1:13" ht="75">
      <c r="A14" s="29" t="s">
        <v>198</v>
      </c>
      <c r="B14" s="13" t="s">
        <v>6</v>
      </c>
      <c r="C14" s="14">
        <v>10</v>
      </c>
      <c r="D14" s="28" t="s">
        <v>334</v>
      </c>
      <c r="E14" s="20" t="s">
        <v>69</v>
      </c>
      <c r="F14" s="20" t="s">
        <v>84</v>
      </c>
      <c r="G14" s="20" t="s">
        <v>91</v>
      </c>
      <c r="H14" s="18" t="s">
        <v>97</v>
      </c>
      <c r="I14" s="18" t="s">
        <v>101</v>
      </c>
      <c r="J14" s="18"/>
      <c r="K14" s="18"/>
      <c r="L14" s="162">
        <f>K14*C14/C28</f>
        <v>0</v>
      </c>
      <c r="M14" s="30"/>
    </row>
    <row r="15" spans="1:13" ht="37.5">
      <c r="A15" s="29" t="s">
        <v>199</v>
      </c>
      <c r="B15" s="13" t="s">
        <v>6</v>
      </c>
      <c r="C15" s="14">
        <v>10</v>
      </c>
      <c r="D15" s="28" t="s">
        <v>335</v>
      </c>
      <c r="E15" s="20" t="s">
        <v>69</v>
      </c>
      <c r="F15" s="20" t="s">
        <v>84</v>
      </c>
      <c r="G15" s="20" t="s">
        <v>91</v>
      </c>
      <c r="H15" s="18" t="s">
        <v>108</v>
      </c>
      <c r="I15" s="18" t="s">
        <v>72</v>
      </c>
      <c r="J15" s="18"/>
      <c r="K15" s="18"/>
      <c r="L15" s="162">
        <f>K15*C15/C28</f>
        <v>0</v>
      </c>
      <c r="M15" s="30"/>
    </row>
    <row r="16" spans="1:13" ht="18.75">
      <c r="A16" s="38" t="s">
        <v>86</v>
      </c>
      <c r="B16" s="39"/>
      <c r="C16" s="40">
        <f>SUM(C17)</f>
        <v>10</v>
      </c>
      <c r="D16" s="39"/>
      <c r="E16" s="39"/>
      <c r="F16" s="39"/>
      <c r="G16" s="39"/>
      <c r="H16" s="39"/>
      <c r="I16" s="39"/>
      <c r="J16" s="40"/>
      <c r="K16" s="187">
        <f>L16*C28/C16</f>
        <v>0</v>
      </c>
      <c r="L16" s="187">
        <f>SUM(L17)</f>
        <v>0</v>
      </c>
      <c r="M16" s="39"/>
    </row>
    <row r="17" spans="1:13" ht="82.5" customHeight="1">
      <c r="A17" s="31" t="s">
        <v>93</v>
      </c>
      <c r="B17" s="32" t="s">
        <v>6</v>
      </c>
      <c r="C17" s="14">
        <v>10</v>
      </c>
      <c r="D17" s="27" t="s">
        <v>109</v>
      </c>
      <c r="E17" s="32" t="s">
        <v>69</v>
      </c>
      <c r="F17" s="32" t="s">
        <v>84</v>
      </c>
      <c r="G17" s="32" t="s">
        <v>91</v>
      </c>
      <c r="H17" s="32" t="s">
        <v>97</v>
      </c>
      <c r="I17" s="32" t="s">
        <v>101</v>
      </c>
      <c r="J17" s="32"/>
      <c r="K17" s="32"/>
      <c r="L17" s="188">
        <f>K17*C17/C28</f>
        <v>0</v>
      </c>
      <c r="M17" s="32"/>
    </row>
    <row r="18" spans="1:13" ht="37.5">
      <c r="A18" s="56" t="s">
        <v>94</v>
      </c>
      <c r="B18" s="41"/>
      <c r="C18" s="37">
        <f>SUM(C19:C22)</f>
        <v>20</v>
      </c>
      <c r="D18" s="41"/>
      <c r="E18" s="41"/>
      <c r="F18" s="41"/>
      <c r="G18" s="41"/>
      <c r="H18" s="41"/>
      <c r="I18" s="41"/>
      <c r="J18" s="41"/>
      <c r="K18" s="189">
        <f>L18*C28/C18</f>
        <v>0</v>
      </c>
      <c r="L18" s="189">
        <f>SUM(L19:L22)</f>
        <v>0</v>
      </c>
      <c r="M18" s="41"/>
    </row>
    <row r="19" spans="1:13" ht="37.5">
      <c r="A19" s="31" t="s">
        <v>98</v>
      </c>
      <c r="B19" s="32" t="s">
        <v>6</v>
      </c>
      <c r="C19" s="60">
        <v>5</v>
      </c>
      <c r="D19" s="32" t="s">
        <v>110</v>
      </c>
      <c r="E19" s="70" t="s">
        <v>69</v>
      </c>
      <c r="F19" s="32" t="s">
        <v>84</v>
      </c>
      <c r="G19" s="32" t="s">
        <v>91</v>
      </c>
      <c r="H19" s="32" t="s">
        <v>111</v>
      </c>
      <c r="I19" s="32" t="s">
        <v>110</v>
      </c>
      <c r="J19" s="70"/>
      <c r="K19" s="70"/>
      <c r="L19" s="190">
        <f>K19*C19/C28</f>
        <v>0</v>
      </c>
      <c r="M19" s="70"/>
    </row>
    <row r="20" spans="1:13" ht="69">
      <c r="A20" s="31" t="s">
        <v>102</v>
      </c>
      <c r="B20" s="32" t="s">
        <v>6</v>
      </c>
      <c r="C20" s="60">
        <v>3</v>
      </c>
      <c r="D20" s="27" t="s">
        <v>74</v>
      </c>
      <c r="E20" s="70" t="s">
        <v>69</v>
      </c>
      <c r="F20" s="32" t="s">
        <v>84</v>
      </c>
      <c r="G20" s="32" t="s">
        <v>91</v>
      </c>
      <c r="H20" s="32" t="s">
        <v>97</v>
      </c>
      <c r="I20" s="32" t="s">
        <v>101</v>
      </c>
      <c r="J20" s="70"/>
      <c r="K20" s="70"/>
      <c r="L20" s="190">
        <f>K20*C20/C28</f>
        <v>0</v>
      </c>
      <c r="M20" s="70"/>
    </row>
    <row r="21" spans="1:13" ht="69">
      <c r="A21" s="31" t="s">
        <v>105</v>
      </c>
      <c r="B21" s="32" t="s">
        <v>6</v>
      </c>
      <c r="C21" s="60">
        <v>8</v>
      </c>
      <c r="D21" s="27" t="s">
        <v>87</v>
      </c>
      <c r="E21" s="70" t="s">
        <v>69</v>
      </c>
      <c r="F21" s="32" t="s">
        <v>84</v>
      </c>
      <c r="G21" s="32" t="s">
        <v>91</v>
      </c>
      <c r="H21" s="27" t="s">
        <v>75</v>
      </c>
      <c r="I21" s="27" t="s">
        <v>88</v>
      </c>
      <c r="J21" s="143"/>
      <c r="K21" s="143"/>
      <c r="L21" s="190">
        <f>K21*C21/C28</f>
        <v>0</v>
      </c>
      <c r="M21" s="70"/>
    </row>
    <row r="22" spans="1:13" ht="86.25">
      <c r="A22" s="31" t="s">
        <v>106</v>
      </c>
      <c r="B22" s="32" t="s">
        <v>6</v>
      </c>
      <c r="C22" s="60">
        <v>4</v>
      </c>
      <c r="D22" s="19" t="s">
        <v>7</v>
      </c>
      <c r="E22" s="70" t="s">
        <v>69</v>
      </c>
      <c r="F22" s="32" t="s">
        <v>84</v>
      </c>
      <c r="G22" s="32" t="s">
        <v>91</v>
      </c>
      <c r="H22" s="33" t="s">
        <v>97</v>
      </c>
      <c r="I22" s="32" t="s">
        <v>101</v>
      </c>
      <c r="J22" s="70"/>
      <c r="K22" s="70"/>
      <c r="L22" s="190">
        <f>K22*C22/C28</f>
        <v>0</v>
      </c>
      <c r="M22" s="70"/>
    </row>
    <row r="23" spans="1:13" ht="18.75">
      <c r="A23" s="2" t="s">
        <v>99</v>
      </c>
      <c r="B23" s="3"/>
      <c r="C23" s="63">
        <f>SUM(C24:C27)</f>
        <v>20</v>
      </c>
      <c r="D23" s="3"/>
      <c r="E23" s="65"/>
      <c r="F23" s="3"/>
      <c r="G23" s="3"/>
      <c r="H23" s="3"/>
      <c r="I23" s="3"/>
      <c r="J23" s="65"/>
      <c r="K23" s="191">
        <f>L23*C28/C23</f>
        <v>0</v>
      </c>
      <c r="L23" s="191">
        <f>SUM(L24:L27)</f>
        <v>0</v>
      </c>
      <c r="M23" s="65"/>
    </row>
    <row r="24" spans="1:13" ht="86.25">
      <c r="A24" s="31" t="s">
        <v>107</v>
      </c>
      <c r="B24" s="32" t="s">
        <v>6</v>
      </c>
      <c r="C24" s="60">
        <v>5</v>
      </c>
      <c r="D24" s="27" t="s">
        <v>89</v>
      </c>
      <c r="E24" s="70" t="s">
        <v>69</v>
      </c>
      <c r="F24" s="32" t="s">
        <v>84</v>
      </c>
      <c r="G24" s="32" t="s">
        <v>91</v>
      </c>
      <c r="H24" s="33" t="s">
        <v>97</v>
      </c>
      <c r="I24" s="33" t="s">
        <v>101</v>
      </c>
      <c r="J24" s="144"/>
      <c r="K24" s="144"/>
      <c r="L24" s="168">
        <f>K24*C24/C28</f>
        <v>0</v>
      </c>
      <c r="M24" s="70"/>
    </row>
    <row r="25" spans="1:13" ht="56.25">
      <c r="A25" s="31" t="s">
        <v>112</v>
      </c>
      <c r="B25" s="32" t="s">
        <v>6</v>
      </c>
      <c r="C25" s="60">
        <v>5</v>
      </c>
      <c r="D25" s="32" t="s">
        <v>101</v>
      </c>
      <c r="E25" s="70" t="s">
        <v>69</v>
      </c>
      <c r="F25" s="32" t="s">
        <v>84</v>
      </c>
      <c r="G25" s="32" t="s">
        <v>91</v>
      </c>
      <c r="H25" s="32" t="s">
        <v>97</v>
      </c>
      <c r="I25" s="32" t="s">
        <v>101</v>
      </c>
      <c r="J25" s="70"/>
      <c r="K25" s="70"/>
      <c r="L25" s="168">
        <f>K25*C25/C28</f>
        <v>0</v>
      </c>
      <c r="M25" s="70"/>
    </row>
    <row r="26" spans="1:13" ht="86.25">
      <c r="A26" s="31" t="s">
        <v>76</v>
      </c>
      <c r="B26" s="32" t="s">
        <v>6</v>
      </c>
      <c r="C26" s="60">
        <v>5</v>
      </c>
      <c r="D26" s="19" t="s">
        <v>77</v>
      </c>
      <c r="E26" s="70" t="s">
        <v>69</v>
      </c>
      <c r="F26" s="32" t="s">
        <v>84</v>
      </c>
      <c r="G26" s="32" t="s">
        <v>91</v>
      </c>
      <c r="H26" s="27" t="s">
        <v>9</v>
      </c>
      <c r="I26" s="27" t="s">
        <v>78</v>
      </c>
      <c r="J26" s="143"/>
      <c r="K26" s="144"/>
      <c r="L26" s="168">
        <f>K26*C26/C28</f>
        <v>0</v>
      </c>
      <c r="M26" s="70"/>
    </row>
    <row r="27" spans="1:13" ht="155.25">
      <c r="A27" s="31" t="s">
        <v>79</v>
      </c>
      <c r="B27" s="32" t="s">
        <v>6</v>
      </c>
      <c r="C27" s="60">
        <v>5</v>
      </c>
      <c r="D27" s="19" t="s">
        <v>80</v>
      </c>
      <c r="E27" s="70" t="s">
        <v>69</v>
      </c>
      <c r="F27" s="32" t="s">
        <v>84</v>
      </c>
      <c r="G27" s="32" t="s">
        <v>91</v>
      </c>
      <c r="H27" s="32" t="s">
        <v>97</v>
      </c>
      <c r="I27" s="32" t="s">
        <v>101</v>
      </c>
      <c r="J27" s="70"/>
      <c r="K27" s="70"/>
      <c r="L27" s="168">
        <f>K27*C27/C28</f>
        <v>0</v>
      </c>
      <c r="M27" s="70"/>
    </row>
    <row r="28" spans="1:13" ht="18.75">
      <c r="A28" s="218" t="s">
        <v>8</v>
      </c>
      <c r="B28" s="218"/>
      <c r="C28" s="88">
        <f>SUM(C6,C16,C18,C23)</f>
        <v>100</v>
      </c>
      <c r="D28" s="35"/>
      <c r="E28" s="35"/>
      <c r="F28" s="35"/>
      <c r="G28" s="35"/>
      <c r="H28" s="35"/>
      <c r="I28" s="35"/>
      <c r="J28" s="35"/>
      <c r="K28" s="35"/>
      <c r="L28" s="176">
        <f>SUM(L6,L16,L18,L23)</f>
        <v>0</v>
      </c>
      <c r="M28" s="35"/>
    </row>
    <row r="31" spans="1:13" ht="19.5">
      <c r="A31" s="205" t="s">
        <v>345</v>
      </c>
      <c r="C31" s="206"/>
      <c r="M31" s="36"/>
    </row>
    <row r="32" spans="1:13" ht="19.5">
      <c r="A32" s="205" t="s">
        <v>346</v>
      </c>
      <c r="C32" s="206"/>
      <c r="M32" s="36"/>
    </row>
    <row r="33" spans="1:13" ht="19.5">
      <c r="A33" s="205" t="s">
        <v>347</v>
      </c>
      <c r="C33" s="206"/>
      <c r="M33" s="36"/>
    </row>
    <row r="34" spans="3:13" ht="18.75">
      <c r="C34" s="206"/>
      <c r="M34" s="36"/>
    </row>
    <row r="35" spans="1:13" ht="19.5">
      <c r="A35" s="211" t="s">
        <v>349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35:M35"/>
    <mergeCell ref="E4:I4"/>
    <mergeCell ref="M4:M5"/>
    <mergeCell ref="J4:L4"/>
    <mergeCell ref="A28:B28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O34"/>
  <sheetViews>
    <sheetView workbookViewId="0" topLeftCell="A27">
      <selection activeCell="A30" sqref="A30:M34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9" width="8.7109375" style="1" customWidth="1"/>
    <col min="10" max="10" width="9.7109375" style="1" customWidth="1"/>
    <col min="11" max="12" width="7.57421875" style="1" customWidth="1"/>
    <col min="13" max="13" width="11.7109375" style="1" customWidth="1"/>
    <col min="14" max="14" width="9.00390625" style="1" customWidth="1"/>
    <col min="15" max="15" width="22.42187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24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 customHeight="1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4">
        <f>SUM(C7+C11)</f>
        <v>50</v>
      </c>
      <c r="D6" s="3"/>
      <c r="E6" s="3"/>
      <c r="F6" s="3"/>
      <c r="G6" s="3"/>
      <c r="H6" s="3"/>
      <c r="I6" s="3"/>
      <c r="J6" s="4"/>
      <c r="K6" s="184">
        <f>L6*C27/C6</f>
        <v>0</v>
      </c>
      <c r="L6" s="184">
        <f>SUM(L7,L11)</f>
        <v>0</v>
      </c>
      <c r="M6" s="3"/>
    </row>
    <row r="7" spans="1:13" ht="37.5">
      <c r="A7" s="79" t="s">
        <v>68</v>
      </c>
      <c r="B7" s="7"/>
      <c r="C7" s="53">
        <f>SUM(C8,C10)</f>
        <v>5</v>
      </c>
      <c r="D7" s="7"/>
      <c r="E7" s="7"/>
      <c r="F7" s="7"/>
      <c r="G7" s="7"/>
      <c r="H7" s="7"/>
      <c r="I7" s="7"/>
      <c r="J7" s="53"/>
      <c r="K7" s="185">
        <f>L7*C27/C7</f>
        <v>0</v>
      </c>
      <c r="L7" s="185">
        <f>SUM(L8,L10)</f>
        <v>0</v>
      </c>
      <c r="M7" s="7"/>
    </row>
    <row r="8" spans="1:13" ht="112.5">
      <c r="A8" s="8" t="s">
        <v>95</v>
      </c>
      <c r="B8" s="9"/>
      <c r="C8" s="10">
        <f>SUM(C9)</f>
        <v>5</v>
      </c>
      <c r="D8" s="9"/>
      <c r="E8" s="11"/>
      <c r="F8" s="11"/>
      <c r="G8" s="11"/>
      <c r="H8" s="11"/>
      <c r="I8" s="11"/>
      <c r="J8" s="11"/>
      <c r="K8" s="192">
        <f>L8*C27/C8</f>
        <v>0</v>
      </c>
      <c r="L8" s="192">
        <f>SUM(L9)</f>
        <v>0</v>
      </c>
      <c r="M8" s="9"/>
    </row>
    <row r="9" spans="1:13" ht="56.25">
      <c r="A9" s="8" t="s">
        <v>217</v>
      </c>
      <c r="B9" s="9"/>
      <c r="C9" s="10">
        <v>5</v>
      </c>
      <c r="D9" s="9" t="s">
        <v>72</v>
      </c>
      <c r="E9" s="20" t="s">
        <v>69</v>
      </c>
      <c r="F9" s="20" t="s">
        <v>84</v>
      </c>
      <c r="G9" s="20" t="s">
        <v>91</v>
      </c>
      <c r="H9" s="20" t="s">
        <v>108</v>
      </c>
      <c r="I9" s="20" t="s">
        <v>72</v>
      </c>
      <c r="J9" s="20"/>
      <c r="K9" s="20"/>
      <c r="L9" s="170">
        <f>K9*C9/C27</f>
        <v>0</v>
      </c>
      <c r="M9" s="20"/>
    </row>
    <row r="10" spans="1:13" ht="56.25">
      <c r="A10" s="8" t="s">
        <v>81</v>
      </c>
      <c r="B10" s="9"/>
      <c r="C10" s="10">
        <v>0</v>
      </c>
      <c r="D10" s="9"/>
      <c r="E10" s="9"/>
      <c r="F10" s="9"/>
      <c r="G10" s="9"/>
      <c r="H10" s="9"/>
      <c r="I10" s="9"/>
      <c r="J10" s="10"/>
      <c r="K10" s="10"/>
      <c r="L10" s="10"/>
      <c r="M10" s="9" t="s">
        <v>11</v>
      </c>
    </row>
    <row r="11" spans="1:13" ht="75">
      <c r="A11" s="80" t="s">
        <v>82</v>
      </c>
      <c r="B11" s="81"/>
      <c r="C11" s="82">
        <f>SUM(C12:C14)</f>
        <v>45</v>
      </c>
      <c r="D11" s="81"/>
      <c r="E11" s="81"/>
      <c r="F11" s="81"/>
      <c r="G11" s="83"/>
      <c r="H11" s="83"/>
      <c r="I11" s="83"/>
      <c r="J11" s="83"/>
      <c r="K11" s="186">
        <f>L11*C27/C11</f>
        <v>0</v>
      </c>
      <c r="L11" s="186">
        <f>SUM(L12:L14)</f>
        <v>0</v>
      </c>
      <c r="M11" s="83"/>
    </row>
    <row r="12" spans="1:15" ht="75">
      <c r="A12" s="12" t="s">
        <v>265</v>
      </c>
      <c r="B12" s="13" t="s">
        <v>6</v>
      </c>
      <c r="C12" s="14">
        <v>15</v>
      </c>
      <c r="D12" s="33" t="s">
        <v>72</v>
      </c>
      <c r="E12" s="20" t="s">
        <v>69</v>
      </c>
      <c r="F12" s="20" t="s">
        <v>84</v>
      </c>
      <c r="G12" s="20" t="s">
        <v>91</v>
      </c>
      <c r="H12" s="18" t="s">
        <v>108</v>
      </c>
      <c r="I12" s="18" t="s">
        <v>72</v>
      </c>
      <c r="J12" s="18"/>
      <c r="K12" s="18"/>
      <c r="L12" s="162">
        <f>K12*C12/C27</f>
        <v>0</v>
      </c>
      <c r="M12" s="16"/>
      <c r="O12" s="94"/>
    </row>
    <row r="13" spans="1:13" ht="120.75">
      <c r="A13" s="12" t="s">
        <v>196</v>
      </c>
      <c r="B13" s="13" t="s">
        <v>6</v>
      </c>
      <c r="C13" s="14">
        <v>15</v>
      </c>
      <c r="D13" s="27" t="s">
        <v>344</v>
      </c>
      <c r="E13" s="20" t="s">
        <v>69</v>
      </c>
      <c r="F13" s="20" t="s">
        <v>84</v>
      </c>
      <c r="G13" s="20" t="s">
        <v>91</v>
      </c>
      <c r="H13" s="18" t="s">
        <v>108</v>
      </c>
      <c r="I13" s="18" t="s">
        <v>72</v>
      </c>
      <c r="J13" s="18"/>
      <c r="K13" s="18"/>
      <c r="L13" s="162">
        <f>K13*C13/C27</f>
        <v>0</v>
      </c>
      <c r="M13" s="28"/>
    </row>
    <row r="14" spans="1:13" ht="75">
      <c r="A14" s="12" t="s">
        <v>197</v>
      </c>
      <c r="B14" s="13" t="s">
        <v>6</v>
      </c>
      <c r="C14" s="14">
        <v>15</v>
      </c>
      <c r="D14" s="27" t="s">
        <v>332</v>
      </c>
      <c r="E14" s="20" t="s">
        <v>69</v>
      </c>
      <c r="F14" s="20" t="s">
        <v>84</v>
      </c>
      <c r="G14" s="20" t="s">
        <v>91</v>
      </c>
      <c r="H14" s="18" t="s">
        <v>108</v>
      </c>
      <c r="I14" s="18" t="s">
        <v>72</v>
      </c>
      <c r="J14" s="18"/>
      <c r="K14" s="18"/>
      <c r="L14" s="162">
        <f>K14*C14/C27</f>
        <v>0</v>
      </c>
      <c r="M14" s="28"/>
    </row>
    <row r="15" spans="1:13" ht="18.75">
      <c r="A15" s="38" t="s">
        <v>86</v>
      </c>
      <c r="B15" s="39"/>
      <c r="C15" s="40">
        <f>SUM(C16)</f>
        <v>10</v>
      </c>
      <c r="D15" s="39"/>
      <c r="E15" s="39"/>
      <c r="F15" s="39"/>
      <c r="G15" s="39"/>
      <c r="H15" s="39"/>
      <c r="I15" s="39"/>
      <c r="J15" s="40"/>
      <c r="K15" s="187">
        <f>L15*C27/C15</f>
        <v>0</v>
      </c>
      <c r="L15" s="187">
        <f>SUM(L16)</f>
        <v>0</v>
      </c>
      <c r="M15" s="39"/>
    </row>
    <row r="16" spans="1:13" ht="82.5" customHeight="1">
      <c r="A16" s="31" t="s">
        <v>93</v>
      </c>
      <c r="B16" s="32" t="s">
        <v>6</v>
      </c>
      <c r="C16" s="14">
        <v>10</v>
      </c>
      <c r="D16" s="27" t="s">
        <v>109</v>
      </c>
      <c r="E16" s="32" t="s">
        <v>69</v>
      </c>
      <c r="F16" s="32" t="s">
        <v>84</v>
      </c>
      <c r="G16" s="32" t="s">
        <v>91</v>
      </c>
      <c r="H16" s="32" t="s">
        <v>97</v>
      </c>
      <c r="I16" s="32" t="s">
        <v>101</v>
      </c>
      <c r="J16" s="32"/>
      <c r="K16" s="32"/>
      <c r="L16" s="188">
        <f>K16*C16/C27</f>
        <v>0</v>
      </c>
      <c r="M16" s="32"/>
    </row>
    <row r="17" spans="1:13" ht="37.5">
      <c r="A17" s="56" t="s">
        <v>94</v>
      </c>
      <c r="B17" s="41"/>
      <c r="C17" s="37">
        <f>SUM(C18:C21)</f>
        <v>20</v>
      </c>
      <c r="D17" s="41"/>
      <c r="E17" s="41"/>
      <c r="F17" s="41"/>
      <c r="G17" s="41"/>
      <c r="H17" s="41"/>
      <c r="I17" s="41"/>
      <c r="J17" s="41"/>
      <c r="K17" s="189">
        <f>L17*C27/C17</f>
        <v>0</v>
      </c>
      <c r="L17" s="189">
        <f>SUM(L18:L21)</f>
        <v>0</v>
      </c>
      <c r="M17" s="41"/>
    </row>
    <row r="18" spans="1:13" ht="37.5">
      <c r="A18" s="31" t="s">
        <v>98</v>
      </c>
      <c r="B18" s="32" t="s">
        <v>6</v>
      </c>
      <c r="C18" s="60">
        <v>5</v>
      </c>
      <c r="D18" s="32" t="s">
        <v>110</v>
      </c>
      <c r="E18" s="70" t="s">
        <v>69</v>
      </c>
      <c r="F18" s="32" t="s">
        <v>84</v>
      </c>
      <c r="G18" s="32" t="s">
        <v>91</v>
      </c>
      <c r="H18" s="32" t="s">
        <v>111</v>
      </c>
      <c r="I18" s="32" t="s">
        <v>110</v>
      </c>
      <c r="J18" s="70"/>
      <c r="K18" s="70"/>
      <c r="L18" s="190">
        <f>K18*C18/C27</f>
        <v>0</v>
      </c>
      <c r="M18" s="70"/>
    </row>
    <row r="19" spans="1:13" ht="69">
      <c r="A19" s="31" t="s">
        <v>102</v>
      </c>
      <c r="B19" s="32" t="s">
        <v>6</v>
      </c>
      <c r="C19" s="60">
        <v>3</v>
      </c>
      <c r="D19" s="27" t="s">
        <v>74</v>
      </c>
      <c r="E19" s="70" t="s">
        <v>69</v>
      </c>
      <c r="F19" s="32" t="s">
        <v>84</v>
      </c>
      <c r="G19" s="32" t="s">
        <v>91</v>
      </c>
      <c r="H19" s="32" t="s">
        <v>97</v>
      </c>
      <c r="I19" s="32" t="s">
        <v>101</v>
      </c>
      <c r="J19" s="70"/>
      <c r="K19" s="70"/>
      <c r="L19" s="190">
        <f>K19*C19/C27</f>
        <v>0</v>
      </c>
      <c r="M19" s="70"/>
    </row>
    <row r="20" spans="1:13" ht="69">
      <c r="A20" s="31" t="s">
        <v>105</v>
      </c>
      <c r="B20" s="32" t="s">
        <v>6</v>
      </c>
      <c r="C20" s="60">
        <v>8</v>
      </c>
      <c r="D20" s="27" t="s">
        <v>87</v>
      </c>
      <c r="E20" s="70" t="s">
        <v>69</v>
      </c>
      <c r="F20" s="32" t="s">
        <v>84</v>
      </c>
      <c r="G20" s="32" t="s">
        <v>91</v>
      </c>
      <c r="H20" s="27" t="s">
        <v>75</v>
      </c>
      <c r="I20" s="27" t="s">
        <v>88</v>
      </c>
      <c r="J20" s="143"/>
      <c r="K20" s="143"/>
      <c r="L20" s="190">
        <f>K20*C20/C27</f>
        <v>0</v>
      </c>
      <c r="M20" s="70"/>
    </row>
    <row r="21" spans="1:13" ht="86.25">
      <c r="A21" s="31" t="s">
        <v>106</v>
      </c>
      <c r="B21" s="32" t="s">
        <v>6</v>
      </c>
      <c r="C21" s="60">
        <v>4</v>
      </c>
      <c r="D21" s="19" t="s">
        <v>7</v>
      </c>
      <c r="E21" s="70" t="s">
        <v>69</v>
      </c>
      <c r="F21" s="32" t="s">
        <v>84</v>
      </c>
      <c r="G21" s="32" t="s">
        <v>91</v>
      </c>
      <c r="H21" s="33" t="s">
        <v>97</v>
      </c>
      <c r="I21" s="32" t="s">
        <v>101</v>
      </c>
      <c r="J21" s="70"/>
      <c r="K21" s="70"/>
      <c r="L21" s="190">
        <f>K21*C21/C27</f>
        <v>0</v>
      </c>
      <c r="M21" s="70"/>
    </row>
    <row r="22" spans="1:13" ht="18.75">
      <c r="A22" s="2" t="s">
        <v>99</v>
      </c>
      <c r="B22" s="3"/>
      <c r="C22" s="63">
        <f>SUM(C23:C26)</f>
        <v>20</v>
      </c>
      <c r="D22" s="3"/>
      <c r="E22" s="65"/>
      <c r="F22" s="3"/>
      <c r="G22" s="3"/>
      <c r="H22" s="3"/>
      <c r="I22" s="3"/>
      <c r="J22" s="65"/>
      <c r="K22" s="191">
        <f>L22*C27/C22</f>
        <v>0</v>
      </c>
      <c r="L22" s="191">
        <f>SUM(L23:L26)</f>
        <v>0</v>
      </c>
      <c r="M22" s="65"/>
    </row>
    <row r="23" spans="1:13" ht="86.25">
      <c r="A23" s="31" t="s">
        <v>107</v>
      </c>
      <c r="B23" s="32" t="s">
        <v>6</v>
      </c>
      <c r="C23" s="60">
        <v>5</v>
      </c>
      <c r="D23" s="27" t="s">
        <v>89</v>
      </c>
      <c r="E23" s="70" t="s">
        <v>69</v>
      </c>
      <c r="F23" s="32" t="s">
        <v>84</v>
      </c>
      <c r="G23" s="32" t="s">
        <v>91</v>
      </c>
      <c r="H23" s="33" t="s">
        <v>97</v>
      </c>
      <c r="I23" s="33" t="s">
        <v>101</v>
      </c>
      <c r="J23" s="144"/>
      <c r="K23" s="144"/>
      <c r="L23" s="168">
        <f>K23*C23/C27</f>
        <v>0</v>
      </c>
      <c r="M23" s="70"/>
    </row>
    <row r="24" spans="1:13" ht="56.25">
      <c r="A24" s="31" t="s">
        <v>112</v>
      </c>
      <c r="B24" s="32" t="s">
        <v>6</v>
      </c>
      <c r="C24" s="60">
        <v>5</v>
      </c>
      <c r="D24" s="32" t="s">
        <v>101</v>
      </c>
      <c r="E24" s="70" t="s">
        <v>69</v>
      </c>
      <c r="F24" s="32" t="s">
        <v>84</v>
      </c>
      <c r="G24" s="32" t="s">
        <v>91</v>
      </c>
      <c r="H24" s="32" t="s">
        <v>97</v>
      </c>
      <c r="I24" s="32" t="s">
        <v>101</v>
      </c>
      <c r="J24" s="70"/>
      <c r="K24" s="70"/>
      <c r="L24" s="168">
        <f>K24*C24/C27</f>
        <v>0</v>
      </c>
      <c r="M24" s="70"/>
    </row>
    <row r="25" spans="1:13" ht="86.25">
      <c r="A25" s="31" t="s">
        <v>76</v>
      </c>
      <c r="B25" s="32" t="s">
        <v>6</v>
      </c>
      <c r="C25" s="60">
        <v>5</v>
      </c>
      <c r="D25" s="19" t="s">
        <v>77</v>
      </c>
      <c r="E25" s="70" t="s">
        <v>69</v>
      </c>
      <c r="F25" s="32" t="s">
        <v>84</v>
      </c>
      <c r="G25" s="32" t="s">
        <v>91</v>
      </c>
      <c r="H25" s="27" t="s">
        <v>9</v>
      </c>
      <c r="I25" s="27" t="s">
        <v>78</v>
      </c>
      <c r="J25" s="143"/>
      <c r="K25" s="143"/>
      <c r="L25" s="168">
        <f>K25*C25/C27</f>
        <v>0</v>
      </c>
      <c r="M25" s="70"/>
    </row>
    <row r="26" spans="1:13" ht="155.25">
      <c r="A26" s="31" t="s">
        <v>79</v>
      </c>
      <c r="B26" s="32" t="s">
        <v>6</v>
      </c>
      <c r="C26" s="60">
        <v>5</v>
      </c>
      <c r="D26" s="19" t="s">
        <v>80</v>
      </c>
      <c r="E26" s="70" t="s">
        <v>69</v>
      </c>
      <c r="F26" s="32" t="s">
        <v>84</v>
      </c>
      <c r="G26" s="32" t="s">
        <v>91</v>
      </c>
      <c r="H26" s="32" t="s">
        <v>97</v>
      </c>
      <c r="I26" s="32" t="s">
        <v>101</v>
      </c>
      <c r="J26" s="70"/>
      <c r="K26" s="70"/>
      <c r="L26" s="168">
        <f>K26*C26/C27</f>
        <v>0</v>
      </c>
      <c r="M26" s="70"/>
    </row>
    <row r="27" spans="1:13" ht="18.75">
      <c r="A27" s="218" t="s">
        <v>8</v>
      </c>
      <c r="B27" s="218"/>
      <c r="C27" s="34">
        <f>SUM(C6,C15,C17,C22)</f>
        <v>100</v>
      </c>
      <c r="D27" s="35"/>
      <c r="E27" s="35"/>
      <c r="F27" s="35"/>
      <c r="G27" s="35"/>
      <c r="H27" s="35"/>
      <c r="I27" s="35"/>
      <c r="J27" s="35"/>
      <c r="K27" s="35"/>
      <c r="L27" s="176">
        <f>SUM(L6,L15,L17,L22)</f>
        <v>0</v>
      </c>
      <c r="M27" s="35"/>
    </row>
    <row r="30" spans="1:13" ht="19.5">
      <c r="A30" s="205" t="s">
        <v>345</v>
      </c>
      <c r="C30" s="206"/>
      <c r="M30" s="36"/>
    </row>
    <row r="31" spans="1:13" ht="19.5">
      <c r="A31" s="205" t="s">
        <v>346</v>
      </c>
      <c r="C31" s="206"/>
      <c r="M31" s="36"/>
    </row>
    <row r="32" spans="1:13" ht="19.5">
      <c r="A32" s="205" t="s">
        <v>347</v>
      </c>
      <c r="C32" s="206"/>
      <c r="M32" s="36"/>
    </row>
    <row r="33" spans="3:13" ht="18.75">
      <c r="C33" s="206"/>
      <c r="M33" s="36"/>
    </row>
    <row r="34" spans="1:13" ht="19.5">
      <c r="A34" s="211" t="s">
        <v>349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34:M34"/>
    <mergeCell ref="E4:I4"/>
    <mergeCell ref="M4:M5"/>
    <mergeCell ref="J4:L4"/>
    <mergeCell ref="A27:B27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O35"/>
  <sheetViews>
    <sheetView workbookViewId="0" topLeftCell="A28">
      <selection activeCell="A31" sqref="A31:M35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9" width="8.7109375" style="1" customWidth="1"/>
    <col min="10" max="10" width="9.7109375" style="1" customWidth="1"/>
    <col min="11" max="12" width="7.57421875" style="1" customWidth="1"/>
    <col min="13" max="13" width="11.7109375" style="1" customWidth="1"/>
    <col min="14" max="14" width="9.00390625" style="1" customWidth="1"/>
    <col min="15" max="15" width="22.42187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25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 customHeight="1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4">
        <f>SUM(C7+C14)</f>
        <v>50</v>
      </c>
      <c r="D6" s="3"/>
      <c r="E6" s="3"/>
      <c r="F6" s="3"/>
      <c r="G6" s="3"/>
      <c r="H6" s="3"/>
      <c r="I6" s="3"/>
      <c r="J6" s="4"/>
      <c r="K6" s="184">
        <f>L6*C28/C6</f>
        <v>0</v>
      </c>
      <c r="L6" s="184">
        <f>SUM(L7,L14)</f>
        <v>0</v>
      </c>
      <c r="M6" s="3"/>
    </row>
    <row r="7" spans="1:13" ht="37.5">
      <c r="A7" s="79" t="s">
        <v>68</v>
      </c>
      <c r="B7" s="7"/>
      <c r="C7" s="53">
        <f>SUM(C8,C12)</f>
        <v>30</v>
      </c>
      <c r="D7" s="7"/>
      <c r="E7" s="7"/>
      <c r="F7" s="7"/>
      <c r="G7" s="7"/>
      <c r="H7" s="7"/>
      <c r="I7" s="7"/>
      <c r="J7" s="53"/>
      <c r="K7" s="185">
        <f>L7*C28/C7</f>
        <v>0</v>
      </c>
      <c r="L7" s="185">
        <f>SUM(L8,L12)</f>
        <v>0</v>
      </c>
      <c r="M7" s="7"/>
    </row>
    <row r="8" spans="1:13" ht="112.5">
      <c r="A8" s="8" t="s">
        <v>95</v>
      </c>
      <c r="B8" s="9"/>
      <c r="C8" s="10">
        <f>SUM(C9:C10)</f>
        <v>15</v>
      </c>
      <c r="D8" s="9"/>
      <c r="E8" s="11"/>
      <c r="F8" s="11"/>
      <c r="G8" s="11"/>
      <c r="H8" s="11"/>
      <c r="I8" s="11"/>
      <c r="J8" s="11"/>
      <c r="K8" s="192">
        <f>L8*C28/C8</f>
        <v>0</v>
      </c>
      <c r="L8" s="192">
        <f>SUM(L9,L10)</f>
        <v>0</v>
      </c>
      <c r="M8" s="9"/>
    </row>
    <row r="9" spans="1:13" ht="37.5">
      <c r="A9" s="8" t="s">
        <v>262</v>
      </c>
      <c r="B9" s="9" t="s">
        <v>6</v>
      </c>
      <c r="C9" s="10">
        <v>10</v>
      </c>
      <c r="D9" s="20" t="s">
        <v>296</v>
      </c>
      <c r="E9" s="20" t="s">
        <v>69</v>
      </c>
      <c r="F9" s="20" t="s">
        <v>84</v>
      </c>
      <c r="G9" s="20" t="s">
        <v>91</v>
      </c>
      <c r="H9" s="20" t="s">
        <v>108</v>
      </c>
      <c r="I9" s="20" t="s">
        <v>72</v>
      </c>
      <c r="J9" s="20"/>
      <c r="K9" s="20"/>
      <c r="L9" s="170">
        <f>K9*C9/C28</f>
        <v>0</v>
      </c>
      <c r="M9" s="20" t="s">
        <v>51</v>
      </c>
    </row>
    <row r="10" spans="1:13" ht="56.25">
      <c r="A10" s="102" t="s">
        <v>218</v>
      </c>
      <c r="B10" s="103" t="s">
        <v>6</v>
      </c>
      <c r="C10" s="104">
        <v>5</v>
      </c>
      <c r="D10" s="21" t="s">
        <v>72</v>
      </c>
      <c r="E10" s="21" t="s">
        <v>69</v>
      </c>
      <c r="F10" s="21" t="s">
        <v>84</v>
      </c>
      <c r="G10" s="21" t="s">
        <v>91</v>
      </c>
      <c r="H10" s="21" t="s">
        <v>108</v>
      </c>
      <c r="I10" s="21" t="s">
        <v>72</v>
      </c>
      <c r="J10" s="21"/>
      <c r="K10" s="21"/>
      <c r="L10" s="170">
        <f>K10*C10/C28</f>
        <v>0</v>
      </c>
      <c r="M10" s="21" t="s">
        <v>51</v>
      </c>
    </row>
    <row r="11" spans="1:13" ht="37.5">
      <c r="A11" s="105" t="s">
        <v>115</v>
      </c>
      <c r="B11" s="106"/>
      <c r="C11" s="107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ht="56.25">
      <c r="A12" s="8" t="s">
        <v>81</v>
      </c>
      <c r="B12" s="9"/>
      <c r="C12" s="10">
        <f>SUM(C13:C13)</f>
        <v>15</v>
      </c>
      <c r="D12" s="9"/>
      <c r="E12" s="9"/>
      <c r="F12" s="9"/>
      <c r="G12" s="9"/>
      <c r="H12" s="9"/>
      <c r="I12" s="9"/>
      <c r="J12" s="10"/>
      <c r="K12" s="192">
        <f>L12*C28/C12</f>
        <v>0</v>
      </c>
      <c r="L12" s="192">
        <f>SUM(L13)</f>
        <v>0</v>
      </c>
      <c r="M12" s="9"/>
    </row>
    <row r="13" spans="1:13" ht="79.5" customHeight="1">
      <c r="A13" s="12" t="s">
        <v>263</v>
      </c>
      <c r="B13" s="13" t="s">
        <v>6</v>
      </c>
      <c r="C13" s="14">
        <v>15</v>
      </c>
      <c r="D13" s="17" t="s">
        <v>329</v>
      </c>
      <c r="E13" s="15" t="s">
        <v>69</v>
      </c>
      <c r="F13" s="15" t="s">
        <v>84</v>
      </c>
      <c r="G13" s="15" t="s">
        <v>91</v>
      </c>
      <c r="H13" s="18" t="s">
        <v>116</v>
      </c>
      <c r="I13" s="18" t="s">
        <v>330</v>
      </c>
      <c r="J13" s="18"/>
      <c r="K13" s="18"/>
      <c r="L13" s="162">
        <f>K13*C13/C28</f>
        <v>0</v>
      </c>
      <c r="M13" s="13"/>
    </row>
    <row r="14" spans="1:13" ht="75">
      <c r="A14" s="80" t="s">
        <v>82</v>
      </c>
      <c r="B14" s="81"/>
      <c r="C14" s="82">
        <f>SUM(C15:C15)</f>
        <v>20</v>
      </c>
      <c r="D14" s="81"/>
      <c r="E14" s="81"/>
      <c r="F14" s="81"/>
      <c r="G14" s="81"/>
      <c r="H14" s="81"/>
      <c r="I14" s="81"/>
      <c r="J14" s="82"/>
      <c r="K14" s="194">
        <f>L14*C28/C14</f>
        <v>0</v>
      </c>
      <c r="L14" s="194">
        <f>SUM(L15)</f>
        <v>0</v>
      </c>
      <c r="M14" s="81"/>
    </row>
    <row r="15" spans="1:15" ht="69">
      <c r="A15" s="12" t="s">
        <v>264</v>
      </c>
      <c r="B15" s="13" t="s">
        <v>6</v>
      </c>
      <c r="C15" s="14">
        <v>20</v>
      </c>
      <c r="D15" s="27" t="s">
        <v>331</v>
      </c>
      <c r="E15" s="20" t="s">
        <v>69</v>
      </c>
      <c r="F15" s="20" t="s">
        <v>84</v>
      </c>
      <c r="G15" s="20" t="s">
        <v>91</v>
      </c>
      <c r="H15" s="18" t="s">
        <v>108</v>
      </c>
      <c r="I15" s="18" t="s">
        <v>72</v>
      </c>
      <c r="J15" s="18"/>
      <c r="K15" s="18"/>
      <c r="L15" s="162">
        <f>K15*C15/C28</f>
        <v>0</v>
      </c>
      <c r="M15" s="16"/>
      <c r="N15" s="54"/>
      <c r="O15" s="54"/>
    </row>
    <row r="16" spans="1:13" ht="18.75">
      <c r="A16" s="38" t="s">
        <v>86</v>
      </c>
      <c r="B16" s="39"/>
      <c r="C16" s="40">
        <f>SUM(C17)</f>
        <v>10</v>
      </c>
      <c r="D16" s="39"/>
      <c r="E16" s="39"/>
      <c r="F16" s="39"/>
      <c r="G16" s="39"/>
      <c r="H16" s="39"/>
      <c r="I16" s="39"/>
      <c r="J16" s="40"/>
      <c r="K16" s="187">
        <f>L16*C28/C16</f>
        <v>0</v>
      </c>
      <c r="L16" s="187">
        <f>SUM(L17)</f>
        <v>0</v>
      </c>
      <c r="M16" s="39"/>
    </row>
    <row r="17" spans="1:13" ht="82.5" customHeight="1">
      <c r="A17" s="31" t="s">
        <v>93</v>
      </c>
      <c r="B17" s="32" t="s">
        <v>6</v>
      </c>
      <c r="C17" s="14">
        <v>10</v>
      </c>
      <c r="D17" s="27" t="s">
        <v>109</v>
      </c>
      <c r="E17" s="32" t="s">
        <v>69</v>
      </c>
      <c r="F17" s="32" t="s">
        <v>84</v>
      </c>
      <c r="G17" s="32" t="s">
        <v>91</v>
      </c>
      <c r="H17" s="32" t="s">
        <v>97</v>
      </c>
      <c r="I17" s="32" t="s">
        <v>101</v>
      </c>
      <c r="J17" s="32"/>
      <c r="K17" s="32"/>
      <c r="L17" s="188">
        <f>K17*C17/C28</f>
        <v>0</v>
      </c>
      <c r="M17" s="32"/>
    </row>
    <row r="18" spans="1:13" ht="37.5">
      <c r="A18" s="56" t="s">
        <v>94</v>
      </c>
      <c r="B18" s="41"/>
      <c r="C18" s="37">
        <f>SUM(C19:C22)</f>
        <v>20</v>
      </c>
      <c r="D18" s="41"/>
      <c r="E18" s="41"/>
      <c r="F18" s="41"/>
      <c r="G18" s="41"/>
      <c r="H18" s="41"/>
      <c r="I18" s="41"/>
      <c r="J18" s="41"/>
      <c r="K18" s="189">
        <f>L18*C28/C18</f>
        <v>0</v>
      </c>
      <c r="L18" s="189">
        <f>SUM(L19:L22)</f>
        <v>0</v>
      </c>
      <c r="M18" s="41"/>
    </row>
    <row r="19" spans="1:13" ht="37.5">
      <c r="A19" s="31" t="s">
        <v>98</v>
      </c>
      <c r="B19" s="32" t="s">
        <v>6</v>
      </c>
      <c r="C19" s="60">
        <v>5</v>
      </c>
      <c r="D19" s="32" t="s">
        <v>110</v>
      </c>
      <c r="E19" s="70" t="s">
        <v>69</v>
      </c>
      <c r="F19" s="32" t="s">
        <v>84</v>
      </c>
      <c r="G19" s="32" t="s">
        <v>91</v>
      </c>
      <c r="H19" s="32" t="s">
        <v>111</v>
      </c>
      <c r="I19" s="32" t="s">
        <v>110</v>
      </c>
      <c r="J19" s="70"/>
      <c r="K19" s="70"/>
      <c r="L19" s="190">
        <f>K19*C19/C28</f>
        <v>0</v>
      </c>
      <c r="M19" s="70"/>
    </row>
    <row r="20" spans="1:13" ht="69">
      <c r="A20" s="31" t="s">
        <v>102</v>
      </c>
      <c r="B20" s="32" t="s">
        <v>6</v>
      </c>
      <c r="C20" s="60">
        <v>3</v>
      </c>
      <c r="D20" s="27" t="s">
        <v>74</v>
      </c>
      <c r="E20" s="70" t="s">
        <v>69</v>
      </c>
      <c r="F20" s="32" t="s">
        <v>84</v>
      </c>
      <c r="G20" s="32" t="s">
        <v>91</v>
      </c>
      <c r="H20" s="32" t="s">
        <v>97</v>
      </c>
      <c r="I20" s="32" t="s">
        <v>101</v>
      </c>
      <c r="J20" s="70"/>
      <c r="K20" s="70"/>
      <c r="L20" s="190">
        <f>K20*C20/C28</f>
        <v>0</v>
      </c>
      <c r="M20" s="70"/>
    </row>
    <row r="21" spans="1:13" ht="69">
      <c r="A21" s="31" t="s">
        <v>105</v>
      </c>
      <c r="B21" s="32" t="s">
        <v>6</v>
      </c>
      <c r="C21" s="60">
        <v>8</v>
      </c>
      <c r="D21" s="27" t="s">
        <v>87</v>
      </c>
      <c r="E21" s="70" t="s">
        <v>69</v>
      </c>
      <c r="F21" s="32" t="s">
        <v>84</v>
      </c>
      <c r="G21" s="32" t="s">
        <v>91</v>
      </c>
      <c r="H21" s="27" t="s">
        <v>75</v>
      </c>
      <c r="I21" s="27" t="s">
        <v>88</v>
      </c>
      <c r="J21" s="143"/>
      <c r="K21" s="143"/>
      <c r="L21" s="190">
        <f>K21*C21/C28</f>
        <v>0</v>
      </c>
      <c r="M21" s="70"/>
    </row>
    <row r="22" spans="1:13" ht="86.25">
      <c r="A22" s="31" t="s">
        <v>106</v>
      </c>
      <c r="B22" s="32" t="s">
        <v>6</v>
      </c>
      <c r="C22" s="60">
        <v>4</v>
      </c>
      <c r="D22" s="19" t="s">
        <v>7</v>
      </c>
      <c r="E22" s="70" t="s">
        <v>69</v>
      </c>
      <c r="F22" s="32" t="s">
        <v>84</v>
      </c>
      <c r="G22" s="32" t="s">
        <v>91</v>
      </c>
      <c r="H22" s="33" t="s">
        <v>97</v>
      </c>
      <c r="I22" s="32" t="s">
        <v>101</v>
      </c>
      <c r="J22" s="70"/>
      <c r="K22" s="70"/>
      <c r="L22" s="190">
        <f>K22*C22/C28</f>
        <v>0</v>
      </c>
      <c r="M22" s="70"/>
    </row>
    <row r="23" spans="1:13" ht="18.75">
      <c r="A23" s="2" t="s">
        <v>99</v>
      </c>
      <c r="B23" s="3"/>
      <c r="C23" s="63">
        <f>SUM(C24:C27)</f>
        <v>20</v>
      </c>
      <c r="D23" s="3"/>
      <c r="E23" s="65"/>
      <c r="F23" s="3"/>
      <c r="G23" s="3"/>
      <c r="H23" s="3"/>
      <c r="I23" s="3"/>
      <c r="J23" s="65"/>
      <c r="K23" s="191">
        <f>L23*C28/C23</f>
        <v>0</v>
      </c>
      <c r="L23" s="191">
        <f>SUM(L24:L27)</f>
        <v>0</v>
      </c>
      <c r="M23" s="65"/>
    </row>
    <row r="24" spans="1:13" ht="86.25">
      <c r="A24" s="31" t="s">
        <v>107</v>
      </c>
      <c r="B24" s="32" t="s">
        <v>6</v>
      </c>
      <c r="C24" s="60">
        <v>5</v>
      </c>
      <c r="D24" s="27" t="s">
        <v>89</v>
      </c>
      <c r="E24" s="70" t="s">
        <v>69</v>
      </c>
      <c r="F24" s="32" t="s">
        <v>84</v>
      </c>
      <c r="G24" s="32" t="s">
        <v>91</v>
      </c>
      <c r="H24" s="33" t="s">
        <v>97</v>
      </c>
      <c r="I24" s="33" t="s">
        <v>101</v>
      </c>
      <c r="J24" s="144"/>
      <c r="K24" s="144"/>
      <c r="L24" s="168">
        <f>K24*C24/C28</f>
        <v>0</v>
      </c>
      <c r="M24" s="70"/>
    </row>
    <row r="25" spans="1:13" ht="56.25">
      <c r="A25" s="31" t="s">
        <v>112</v>
      </c>
      <c r="B25" s="32" t="s">
        <v>6</v>
      </c>
      <c r="C25" s="60">
        <v>5</v>
      </c>
      <c r="D25" s="32" t="s">
        <v>101</v>
      </c>
      <c r="E25" s="70" t="s">
        <v>69</v>
      </c>
      <c r="F25" s="32" t="s">
        <v>84</v>
      </c>
      <c r="G25" s="32" t="s">
        <v>91</v>
      </c>
      <c r="H25" s="32" t="s">
        <v>97</v>
      </c>
      <c r="I25" s="32" t="s">
        <v>101</v>
      </c>
      <c r="J25" s="70"/>
      <c r="K25" s="70"/>
      <c r="L25" s="168">
        <f>K25*C25/C28</f>
        <v>0</v>
      </c>
      <c r="M25" s="70"/>
    </row>
    <row r="26" spans="1:13" ht="86.25">
      <c r="A26" s="31" t="s">
        <v>76</v>
      </c>
      <c r="B26" s="32" t="s">
        <v>6</v>
      </c>
      <c r="C26" s="60">
        <v>5</v>
      </c>
      <c r="D26" s="19" t="s">
        <v>77</v>
      </c>
      <c r="E26" s="70" t="s">
        <v>69</v>
      </c>
      <c r="F26" s="32" t="s">
        <v>84</v>
      </c>
      <c r="G26" s="32" t="s">
        <v>91</v>
      </c>
      <c r="H26" s="27" t="s">
        <v>9</v>
      </c>
      <c r="I26" s="27" t="s">
        <v>78</v>
      </c>
      <c r="J26" s="143"/>
      <c r="K26" s="143"/>
      <c r="L26" s="168">
        <f>K26*C26/C28</f>
        <v>0</v>
      </c>
      <c r="M26" s="70"/>
    </row>
    <row r="27" spans="1:13" ht="155.25">
      <c r="A27" s="31" t="s">
        <v>79</v>
      </c>
      <c r="B27" s="32" t="s">
        <v>6</v>
      </c>
      <c r="C27" s="60">
        <v>5</v>
      </c>
      <c r="D27" s="19" t="s">
        <v>80</v>
      </c>
      <c r="E27" s="70" t="s">
        <v>69</v>
      </c>
      <c r="F27" s="32" t="s">
        <v>84</v>
      </c>
      <c r="G27" s="32" t="s">
        <v>91</v>
      </c>
      <c r="H27" s="32" t="s">
        <v>97</v>
      </c>
      <c r="I27" s="32" t="s">
        <v>101</v>
      </c>
      <c r="J27" s="70"/>
      <c r="K27" s="70"/>
      <c r="L27" s="168">
        <f>K27*C27/C28</f>
        <v>0</v>
      </c>
      <c r="M27" s="70"/>
    </row>
    <row r="28" spans="1:13" ht="18.75">
      <c r="A28" s="218" t="s">
        <v>8</v>
      </c>
      <c r="B28" s="218"/>
      <c r="C28" s="34">
        <f>SUM(C6,C16,C18,C23)</f>
        <v>100</v>
      </c>
      <c r="D28" s="35"/>
      <c r="E28" s="35"/>
      <c r="F28" s="35"/>
      <c r="G28" s="35"/>
      <c r="H28" s="35"/>
      <c r="I28" s="35"/>
      <c r="J28" s="35"/>
      <c r="K28" s="35"/>
      <c r="L28" s="176">
        <f>SUM(L6,L16,L18,L23)</f>
        <v>0</v>
      </c>
      <c r="M28" s="35"/>
    </row>
    <row r="31" spans="1:13" ht="19.5">
      <c r="A31" s="205" t="s">
        <v>345</v>
      </c>
      <c r="C31" s="206"/>
      <c r="M31" s="36"/>
    </row>
    <row r="32" spans="1:13" ht="19.5">
      <c r="A32" s="205" t="s">
        <v>346</v>
      </c>
      <c r="C32" s="206"/>
      <c r="M32" s="36"/>
    </row>
    <row r="33" spans="1:13" ht="19.5">
      <c r="A33" s="205" t="s">
        <v>347</v>
      </c>
      <c r="C33" s="206"/>
      <c r="M33" s="36"/>
    </row>
    <row r="34" spans="3:13" ht="18.75">
      <c r="C34" s="206"/>
      <c r="M34" s="36"/>
    </row>
    <row r="35" spans="1:13" ht="19.5">
      <c r="A35" s="211" t="s">
        <v>349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35:M35"/>
    <mergeCell ref="E4:I4"/>
    <mergeCell ref="M4:M5"/>
    <mergeCell ref="J4:L4"/>
    <mergeCell ref="A28:B28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M40"/>
  <sheetViews>
    <sheetView workbookViewId="0" topLeftCell="A25">
      <selection activeCell="O27" sqref="O27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9" width="8.7109375" style="1" customWidth="1"/>
    <col min="10" max="10" width="9.7109375" style="1" customWidth="1"/>
    <col min="11" max="12" width="7.57421875" style="1" customWidth="1"/>
    <col min="13" max="13" width="11.7109375" style="1" customWidth="1"/>
    <col min="14" max="14" width="9.00390625" style="1" customWidth="1"/>
    <col min="15" max="15" width="22.42187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27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 customHeight="1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4">
        <f>SUM(C7+C10)</f>
        <v>50</v>
      </c>
      <c r="D6" s="3"/>
      <c r="E6" s="3"/>
      <c r="F6" s="3"/>
      <c r="G6" s="3"/>
      <c r="H6" s="3"/>
      <c r="I6" s="3"/>
      <c r="J6" s="4"/>
      <c r="K6" s="184">
        <f>L6*C33/C6</f>
        <v>0</v>
      </c>
      <c r="L6" s="184">
        <f>SUM(L7,L10)</f>
        <v>0</v>
      </c>
      <c r="M6" s="3"/>
    </row>
    <row r="7" spans="1:13" ht="37.5">
      <c r="A7" s="79" t="s">
        <v>68</v>
      </c>
      <c r="B7" s="7"/>
      <c r="C7" s="53">
        <f>SUM(C8,C9)</f>
        <v>0</v>
      </c>
      <c r="D7" s="7"/>
      <c r="E7" s="7"/>
      <c r="F7" s="7"/>
      <c r="G7" s="7"/>
      <c r="H7" s="7"/>
      <c r="I7" s="7"/>
      <c r="J7" s="53"/>
      <c r="K7" s="185"/>
      <c r="L7" s="185">
        <f>SUM(L8:L9)</f>
        <v>0</v>
      </c>
      <c r="M7" s="7"/>
    </row>
    <row r="8" spans="1:13" ht="112.5">
      <c r="A8" s="8" t="s">
        <v>95</v>
      </c>
      <c r="B8" s="9"/>
      <c r="C8" s="10">
        <v>0</v>
      </c>
      <c r="D8" s="9"/>
      <c r="E8" s="11"/>
      <c r="F8" s="11"/>
      <c r="G8" s="11"/>
      <c r="H8" s="11"/>
      <c r="I8" s="11"/>
      <c r="J8" s="11"/>
      <c r="K8" s="11"/>
      <c r="L8" s="11"/>
      <c r="M8" s="9" t="s">
        <v>11</v>
      </c>
    </row>
    <row r="9" spans="1:13" ht="56.25">
      <c r="A9" s="8" t="s">
        <v>81</v>
      </c>
      <c r="B9" s="9"/>
      <c r="C9" s="10">
        <v>0</v>
      </c>
      <c r="D9" s="9"/>
      <c r="E9" s="9"/>
      <c r="F9" s="9"/>
      <c r="G9" s="9"/>
      <c r="H9" s="9"/>
      <c r="I9" s="9"/>
      <c r="J9" s="10"/>
      <c r="K9" s="10"/>
      <c r="L9" s="10"/>
      <c r="M9" s="9" t="s">
        <v>11</v>
      </c>
    </row>
    <row r="10" spans="1:13" ht="75">
      <c r="A10" s="80" t="s">
        <v>82</v>
      </c>
      <c r="B10" s="81"/>
      <c r="C10" s="82">
        <f>SUM(C11,C13,C17,C20)</f>
        <v>50</v>
      </c>
      <c r="D10" s="81"/>
      <c r="E10" s="81"/>
      <c r="F10" s="81"/>
      <c r="G10" s="83"/>
      <c r="H10" s="83"/>
      <c r="I10" s="83"/>
      <c r="J10" s="83"/>
      <c r="K10" s="186">
        <f>L10*C33/C10</f>
        <v>0</v>
      </c>
      <c r="L10" s="186">
        <f>SUM(L11,L13,L17,L20)</f>
        <v>0</v>
      </c>
      <c r="M10" s="83"/>
    </row>
    <row r="11" spans="1:13" ht="56.25">
      <c r="A11" s="12" t="s">
        <v>202</v>
      </c>
      <c r="B11" s="13"/>
      <c r="C11" s="14">
        <f>SUM(C12)</f>
        <v>10</v>
      </c>
      <c r="D11" s="27"/>
      <c r="E11" s="20"/>
      <c r="F11" s="20"/>
      <c r="G11" s="20"/>
      <c r="H11" s="18"/>
      <c r="I11" s="18"/>
      <c r="J11" s="18"/>
      <c r="K11" s="162">
        <f>L11*C33/C11</f>
        <v>0</v>
      </c>
      <c r="L11" s="162">
        <f>SUM(L12)</f>
        <v>0</v>
      </c>
      <c r="M11" s="16"/>
    </row>
    <row r="12" spans="1:13" ht="110.25">
      <c r="A12" s="12" t="s">
        <v>203</v>
      </c>
      <c r="B12" s="13" t="s">
        <v>6</v>
      </c>
      <c r="C12" s="14">
        <v>10</v>
      </c>
      <c r="D12" s="33" t="s">
        <v>101</v>
      </c>
      <c r="E12" s="20" t="s">
        <v>69</v>
      </c>
      <c r="F12" s="20" t="s">
        <v>84</v>
      </c>
      <c r="G12" s="20" t="s">
        <v>91</v>
      </c>
      <c r="H12" s="43" t="s">
        <v>40</v>
      </c>
      <c r="I12" s="43" t="s">
        <v>261</v>
      </c>
      <c r="J12" s="44"/>
      <c r="K12" s="162"/>
      <c r="L12" s="162">
        <f>K12*C12/C33</f>
        <v>0</v>
      </c>
      <c r="M12" s="16" t="s">
        <v>34</v>
      </c>
    </row>
    <row r="13" spans="1:13" ht="56.25">
      <c r="A13" s="12" t="s">
        <v>146</v>
      </c>
      <c r="B13" s="13"/>
      <c r="C13" s="14">
        <f>SUM(C14:C16)</f>
        <v>15</v>
      </c>
      <c r="D13" s="33"/>
      <c r="E13" s="20"/>
      <c r="F13" s="20"/>
      <c r="G13" s="20"/>
      <c r="H13" s="18"/>
      <c r="I13" s="18"/>
      <c r="J13" s="18"/>
      <c r="K13" s="162">
        <f>L13*C33/C13</f>
        <v>0</v>
      </c>
      <c r="L13" s="162">
        <f>SUM(L14:L16)</f>
        <v>0</v>
      </c>
      <c r="M13" s="28"/>
    </row>
    <row r="14" spans="1:13" ht="110.25">
      <c r="A14" s="12" t="s">
        <v>204</v>
      </c>
      <c r="B14" s="13" t="s">
        <v>17</v>
      </c>
      <c r="C14" s="14">
        <v>5</v>
      </c>
      <c r="D14" s="33" t="s">
        <v>101</v>
      </c>
      <c r="E14" s="20" t="s">
        <v>69</v>
      </c>
      <c r="F14" s="20" t="s">
        <v>84</v>
      </c>
      <c r="G14" s="20" t="s">
        <v>91</v>
      </c>
      <c r="H14" s="43" t="s">
        <v>126</v>
      </c>
      <c r="I14" s="43" t="s">
        <v>279</v>
      </c>
      <c r="J14" s="43"/>
      <c r="K14" s="162"/>
      <c r="L14" s="162">
        <f>K14*C14/C33</f>
        <v>0</v>
      </c>
      <c r="M14" s="16" t="s">
        <v>35</v>
      </c>
    </row>
    <row r="15" spans="1:13" ht="37.5">
      <c r="A15" s="12" t="s">
        <v>147</v>
      </c>
      <c r="B15" s="13" t="s">
        <v>6</v>
      </c>
      <c r="C15" s="14">
        <v>5</v>
      </c>
      <c r="D15" s="33" t="s">
        <v>101</v>
      </c>
      <c r="E15" s="20" t="s">
        <v>69</v>
      </c>
      <c r="F15" s="20" t="s">
        <v>84</v>
      </c>
      <c r="G15" s="20" t="s">
        <v>91</v>
      </c>
      <c r="H15" s="18" t="s">
        <v>97</v>
      </c>
      <c r="I15" s="18" t="s">
        <v>101</v>
      </c>
      <c r="J15" s="18"/>
      <c r="K15" s="162"/>
      <c r="L15" s="162">
        <f>K15*C15/C33</f>
        <v>0</v>
      </c>
      <c r="M15" s="16" t="s">
        <v>35</v>
      </c>
    </row>
    <row r="16" spans="1:13" ht="75">
      <c r="A16" s="46" t="s">
        <v>148</v>
      </c>
      <c r="B16" s="47" t="s">
        <v>17</v>
      </c>
      <c r="C16" s="47">
        <v>5</v>
      </c>
      <c r="D16" s="17" t="s">
        <v>280</v>
      </c>
      <c r="E16" s="15" t="s">
        <v>69</v>
      </c>
      <c r="F16" s="15" t="s">
        <v>84</v>
      </c>
      <c r="G16" s="15" t="s">
        <v>91</v>
      </c>
      <c r="H16" s="18" t="s">
        <v>97</v>
      </c>
      <c r="I16" s="18" t="s">
        <v>101</v>
      </c>
      <c r="J16" s="18"/>
      <c r="K16" s="162"/>
      <c r="L16" s="162">
        <f>K16*C16/C33</f>
        <v>0</v>
      </c>
      <c r="M16" s="18" t="s">
        <v>39</v>
      </c>
    </row>
    <row r="17" spans="1:13" ht="56.25">
      <c r="A17" s="12" t="s">
        <v>149</v>
      </c>
      <c r="B17" s="13"/>
      <c r="C17" s="14">
        <f>SUM(C18:C19)</f>
        <v>15</v>
      </c>
      <c r="D17" s="33"/>
      <c r="E17" s="20"/>
      <c r="F17" s="20"/>
      <c r="G17" s="20"/>
      <c r="H17" s="18"/>
      <c r="I17" s="18"/>
      <c r="J17" s="18"/>
      <c r="K17" s="162">
        <f>L17*C33/C17</f>
        <v>0</v>
      </c>
      <c r="L17" s="162">
        <f>SUM(L18:L19)</f>
        <v>0</v>
      </c>
      <c r="M17" s="28"/>
    </row>
    <row r="18" spans="1:13" ht="56.25">
      <c r="A18" s="12" t="s">
        <v>205</v>
      </c>
      <c r="B18" s="13" t="s">
        <v>6</v>
      </c>
      <c r="C18" s="14">
        <v>10</v>
      </c>
      <c r="D18" s="33" t="s">
        <v>101</v>
      </c>
      <c r="E18" s="20" t="s">
        <v>69</v>
      </c>
      <c r="F18" s="20" t="s">
        <v>84</v>
      </c>
      <c r="G18" s="20" t="s">
        <v>91</v>
      </c>
      <c r="H18" s="44" t="s">
        <v>137</v>
      </c>
      <c r="I18" s="44" t="s">
        <v>127</v>
      </c>
      <c r="J18" s="44"/>
      <c r="K18" s="162"/>
      <c r="L18" s="162">
        <f>K18*C18/C33</f>
        <v>0</v>
      </c>
      <c r="M18" s="16" t="s">
        <v>38</v>
      </c>
    </row>
    <row r="19" spans="1:13" ht="103.5">
      <c r="A19" s="12" t="s">
        <v>150</v>
      </c>
      <c r="B19" s="13" t="s">
        <v>6</v>
      </c>
      <c r="C19" s="14">
        <v>5</v>
      </c>
      <c r="D19" s="33" t="s">
        <v>101</v>
      </c>
      <c r="E19" s="20" t="s">
        <v>69</v>
      </c>
      <c r="F19" s="20" t="s">
        <v>84</v>
      </c>
      <c r="G19" s="20" t="s">
        <v>91</v>
      </c>
      <c r="H19" s="44" t="s">
        <v>281</v>
      </c>
      <c r="I19" s="44" t="s">
        <v>282</v>
      </c>
      <c r="J19" s="44"/>
      <c r="K19" s="162"/>
      <c r="L19" s="162">
        <f>K19*C19/C33</f>
        <v>0</v>
      </c>
      <c r="M19" s="16" t="s">
        <v>38</v>
      </c>
    </row>
    <row r="20" spans="1:13" ht="141.75">
      <c r="A20" s="95" t="s">
        <v>151</v>
      </c>
      <c r="B20" s="9" t="s">
        <v>6</v>
      </c>
      <c r="C20" s="10">
        <v>10</v>
      </c>
      <c r="D20" s="20" t="s">
        <v>101</v>
      </c>
      <c r="E20" s="20" t="s">
        <v>69</v>
      </c>
      <c r="F20" s="20" t="s">
        <v>84</v>
      </c>
      <c r="G20" s="20" t="s">
        <v>91</v>
      </c>
      <c r="H20" s="109" t="s">
        <v>283</v>
      </c>
      <c r="I20" s="110" t="s">
        <v>104</v>
      </c>
      <c r="J20" s="110"/>
      <c r="K20" s="179"/>
      <c r="L20" s="162">
        <f>K20*C20/C33</f>
        <v>0</v>
      </c>
      <c r="M20" s="15" t="s">
        <v>37</v>
      </c>
    </row>
    <row r="21" spans="1:13" ht="18.75">
      <c r="A21" s="38" t="s">
        <v>86</v>
      </c>
      <c r="B21" s="39"/>
      <c r="C21" s="40">
        <f>SUM(C22)</f>
        <v>10</v>
      </c>
      <c r="D21" s="39"/>
      <c r="E21" s="39"/>
      <c r="F21" s="39"/>
      <c r="G21" s="39"/>
      <c r="H21" s="39"/>
      <c r="I21" s="39"/>
      <c r="J21" s="40"/>
      <c r="K21" s="187">
        <f>L21*C33/C21</f>
        <v>0</v>
      </c>
      <c r="L21" s="187">
        <f>SUM(L22)</f>
        <v>0</v>
      </c>
      <c r="M21" s="39"/>
    </row>
    <row r="22" spans="1:13" ht="82.5" customHeight="1">
      <c r="A22" s="31" t="s">
        <v>93</v>
      </c>
      <c r="B22" s="32" t="s">
        <v>6</v>
      </c>
      <c r="C22" s="14">
        <v>10</v>
      </c>
      <c r="D22" s="27" t="s">
        <v>109</v>
      </c>
      <c r="E22" s="32" t="s">
        <v>69</v>
      </c>
      <c r="F22" s="32" t="s">
        <v>84</v>
      </c>
      <c r="G22" s="32" t="s">
        <v>91</v>
      </c>
      <c r="H22" s="32" t="s">
        <v>97</v>
      </c>
      <c r="I22" s="32" t="s">
        <v>101</v>
      </c>
      <c r="J22" s="32"/>
      <c r="K22" s="188"/>
      <c r="L22" s="188">
        <f>K22*C22/C33</f>
        <v>0</v>
      </c>
      <c r="M22" s="32"/>
    </row>
    <row r="23" spans="1:13" ht="37.5">
      <c r="A23" s="56" t="s">
        <v>94</v>
      </c>
      <c r="B23" s="41"/>
      <c r="C23" s="37">
        <f>SUM(C24:C27)</f>
        <v>20</v>
      </c>
      <c r="D23" s="41"/>
      <c r="E23" s="41"/>
      <c r="F23" s="41"/>
      <c r="G23" s="41"/>
      <c r="H23" s="41"/>
      <c r="I23" s="41"/>
      <c r="J23" s="41"/>
      <c r="K23" s="189">
        <f>L23*C33/C23</f>
        <v>0</v>
      </c>
      <c r="L23" s="189">
        <f>SUM(L24:L27)</f>
        <v>0</v>
      </c>
      <c r="M23" s="41"/>
    </row>
    <row r="24" spans="1:13" ht="37.5">
      <c r="A24" s="31" t="s">
        <v>98</v>
      </c>
      <c r="B24" s="32" t="s">
        <v>6</v>
      </c>
      <c r="C24" s="60">
        <v>5</v>
      </c>
      <c r="D24" s="32" t="s">
        <v>110</v>
      </c>
      <c r="E24" s="70" t="s">
        <v>69</v>
      </c>
      <c r="F24" s="32" t="s">
        <v>84</v>
      </c>
      <c r="G24" s="32" t="s">
        <v>91</v>
      </c>
      <c r="H24" s="32" t="s">
        <v>111</v>
      </c>
      <c r="I24" s="32" t="s">
        <v>110</v>
      </c>
      <c r="J24" s="70"/>
      <c r="K24" s="190"/>
      <c r="L24" s="190">
        <f>K24*C24/C33</f>
        <v>0</v>
      </c>
      <c r="M24" s="70"/>
    </row>
    <row r="25" spans="1:13" ht="69">
      <c r="A25" s="31" t="s">
        <v>102</v>
      </c>
      <c r="B25" s="32" t="s">
        <v>6</v>
      </c>
      <c r="C25" s="60">
        <v>3</v>
      </c>
      <c r="D25" s="27" t="s">
        <v>74</v>
      </c>
      <c r="E25" s="70" t="s">
        <v>69</v>
      </c>
      <c r="F25" s="32" t="s">
        <v>84</v>
      </c>
      <c r="G25" s="32" t="s">
        <v>91</v>
      </c>
      <c r="H25" s="32" t="s">
        <v>97</v>
      </c>
      <c r="I25" s="32" t="s">
        <v>101</v>
      </c>
      <c r="J25" s="70"/>
      <c r="K25" s="190"/>
      <c r="L25" s="190">
        <f>K25*C25/C33</f>
        <v>0</v>
      </c>
      <c r="M25" s="70"/>
    </row>
    <row r="26" spans="1:13" ht="69">
      <c r="A26" s="31" t="s">
        <v>105</v>
      </c>
      <c r="B26" s="32" t="s">
        <v>6</v>
      </c>
      <c r="C26" s="60">
        <v>8</v>
      </c>
      <c r="D26" s="27" t="s">
        <v>87</v>
      </c>
      <c r="E26" s="70" t="s">
        <v>69</v>
      </c>
      <c r="F26" s="32" t="s">
        <v>84</v>
      </c>
      <c r="G26" s="32" t="s">
        <v>91</v>
      </c>
      <c r="H26" s="27" t="s">
        <v>75</v>
      </c>
      <c r="I26" s="27" t="s">
        <v>88</v>
      </c>
      <c r="J26" s="143"/>
      <c r="K26" s="226"/>
      <c r="L26" s="190">
        <f>K26*C26/C33</f>
        <v>0</v>
      </c>
      <c r="M26" s="70"/>
    </row>
    <row r="27" spans="1:13" ht="86.25">
      <c r="A27" s="31" t="s">
        <v>106</v>
      </c>
      <c r="B27" s="32" t="s">
        <v>6</v>
      </c>
      <c r="C27" s="60">
        <v>4</v>
      </c>
      <c r="D27" s="19" t="s">
        <v>7</v>
      </c>
      <c r="E27" s="70" t="s">
        <v>69</v>
      </c>
      <c r="F27" s="32" t="s">
        <v>84</v>
      </c>
      <c r="G27" s="32" t="s">
        <v>91</v>
      </c>
      <c r="H27" s="33" t="s">
        <v>97</v>
      </c>
      <c r="I27" s="32" t="s">
        <v>101</v>
      </c>
      <c r="J27" s="70"/>
      <c r="K27" s="190"/>
      <c r="L27" s="190">
        <f>K27*C27/C33</f>
        <v>0</v>
      </c>
      <c r="M27" s="70"/>
    </row>
    <row r="28" spans="1:13" ht="18.75">
      <c r="A28" s="2" t="s">
        <v>99</v>
      </c>
      <c r="B28" s="3"/>
      <c r="C28" s="63">
        <f>SUM(C29:C32)</f>
        <v>20</v>
      </c>
      <c r="D28" s="3"/>
      <c r="E28" s="65"/>
      <c r="F28" s="3"/>
      <c r="G28" s="3"/>
      <c r="H28" s="3"/>
      <c r="I28" s="3"/>
      <c r="J28" s="65"/>
      <c r="K28" s="191">
        <f>L28*C33/C28</f>
        <v>0</v>
      </c>
      <c r="L28" s="191">
        <f>SUM(L29:L32)</f>
        <v>0</v>
      </c>
      <c r="M28" s="65"/>
    </row>
    <row r="29" spans="1:13" ht="86.25">
      <c r="A29" s="31" t="s">
        <v>107</v>
      </c>
      <c r="B29" s="32" t="s">
        <v>6</v>
      </c>
      <c r="C29" s="60">
        <v>5</v>
      </c>
      <c r="D29" s="27" t="s">
        <v>89</v>
      </c>
      <c r="E29" s="70" t="s">
        <v>69</v>
      </c>
      <c r="F29" s="32" t="s">
        <v>84</v>
      </c>
      <c r="G29" s="32" t="s">
        <v>91</v>
      </c>
      <c r="H29" s="33" t="s">
        <v>97</v>
      </c>
      <c r="I29" s="33" t="s">
        <v>101</v>
      </c>
      <c r="J29" s="144"/>
      <c r="K29" s="168"/>
      <c r="L29" s="168">
        <f>K29*C29/C33</f>
        <v>0</v>
      </c>
      <c r="M29" s="70"/>
    </row>
    <row r="30" spans="1:13" ht="56.25">
      <c r="A30" s="31" t="s">
        <v>112</v>
      </c>
      <c r="B30" s="32" t="s">
        <v>6</v>
      </c>
      <c r="C30" s="60">
        <v>5</v>
      </c>
      <c r="D30" s="32" t="s">
        <v>101</v>
      </c>
      <c r="E30" s="70" t="s">
        <v>69</v>
      </c>
      <c r="F30" s="32" t="s">
        <v>84</v>
      </c>
      <c r="G30" s="32" t="s">
        <v>91</v>
      </c>
      <c r="H30" s="32" t="s">
        <v>97</v>
      </c>
      <c r="I30" s="32" t="s">
        <v>101</v>
      </c>
      <c r="J30" s="70"/>
      <c r="K30" s="190"/>
      <c r="L30" s="190">
        <f>K30*C30/C33</f>
        <v>0</v>
      </c>
      <c r="M30" s="70"/>
    </row>
    <row r="31" spans="1:13" ht="86.25">
      <c r="A31" s="31" t="s">
        <v>76</v>
      </c>
      <c r="B31" s="32" t="s">
        <v>6</v>
      </c>
      <c r="C31" s="60">
        <v>5</v>
      </c>
      <c r="D31" s="19" t="s">
        <v>77</v>
      </c>
      <c r="E31" s="70" t="s">
        <v>69</v>
      </c>
      <c r="F31" s="32" t="s">
        <v>84</v>
      </c>
      <c r="G31" s="32" t="s">
        <v>91</v>
      </c>
      <c r="H31" s="27" t="s">
        <v>9</v>
      </c>
      <c r="I31" s="27" t="s">
        <v>78</v>
      </c>
      <c r="J31" s="143"/>
      <c r="K31" s="168"/>
      <c r="L31" s="190">
        <f>K31*C31/C33</f>
        <v>0</v>
      </c>
      <c r="M31" s="70"/>
    </row>
    <row r="32" spans="1:13" ht="155.25">
      <c r="A32" s="31" t="s">
        <v>79</v>
      </c>
      <c r="B32" s="32" t="s">
        <v>6</v>
      </c>
      <c r="C32" s="60">
        <v>5</v>
      </c>
      <c r="D32" s="19" t="s">
        <v>80</v>
      </c>
      <c r="E32" s="70" t="s">
        <v>69</v>
      </c>
      <c r="F32" s="32" t="s">
        <v>84</v>
      </c>
      <c r="G32" s="32" t="s">
        <v>91</v>
      </c>
      <c r="H32" s="32" t="s">
        <v>97</v>
      </c>
      <c r="I32" s="32" t="s">
        <v>101</v>
      </c>
      <c r="J32" s="70"/>
      <c r="K32" s="190"/>
      <c r="L32" s="190">
        <f>K32*C32/C33</f>
        <v>0</v>
      </c>
      <c r="M32" s="70"/>
    </row>
    <row r="33" spans="1:13" ht="18.75">
      <c r="A33" s="218" t="s">
        <v>8</v>
      </c>
      <c r="B33" s="218"/>
      <c r="C33" s="34">
        <f>SUM(C6,C21,C23,C28)</f>
        <v>100</v>
      </c>
      <c r="D33" s="35"/>
      <c r="E33" s="35"/>
      <c r="F33" s="35"/>
      <c r="G33" s="35"/>
      <c r="H33" s="35"/>
      <c r="I33" s="35"/>
      <c r="J33" s="35"/>
      <c r="K33" s="35"/>
      <c r="L33" s="176">
        <f>SUM(L6,L21,L23,L28)</f>
        <v>0</v>
      </c>
      <c r="M33" s="35"/>
    </row>
    <row r="36" spans="1:13" ht="19.5">
      <c r="A36" s="205" t="s">
        <v>345</v>
      </c>
      <c r="C36" s="206"/>
      <c r="M36" s="36"/>
    </row>
    <row r="37" spans="1:13" ht="19.5">
      <c r="A37" s="205" t="s">
        <v>346</v>
      </c>
      <c r="C37" s="206"/>
      <c r="M37" s="36"/>
    </row>
    <row r="38" spans="1:13" ht="19.5">
      <c r="A38" s="205" t="s">
        <v>347</v>
      </c>
      <c r="C38" s="206"/>
      <c r="M38" s="36"/>
    </row>
    <row r="39" spans="3:13" ht="18.75">
      <c r="C39" s="206"/>
      <c r="M39" s="36"/>
    </row>
    <row r="40" spans="1:13" ht="19.5">
      <c r="A40" s="211" t="s">
        <v>349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40:M40"/>
    <mergeCell ref="E4:I4"/>
    <mergeCell ref="M4:M5"/>
    <mergeCell ref="J4:L4"/>
    <mergeCell ref="A33:B33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3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3"/>
  <sheetViews>
    <sheetView workbookViewId="0" topLeftCell="A1">
      <pane ySplit="5" topLeftCell="A24" activePane="bottomLeft" state="frozen"/>
      <selection pane="topLeft" activeCell="A1" sqref="A1"/>
      <selection pane="bottomLeft" activeCell="L25" sqref="L25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9" width="8.7109375" style="1" customWidth="1"/>
    <col min="10" max="10" width="9.7109375" style="1" customWidth="1"/>
    <col min="11" max="12" width="7.57421875" style="1" customWidth="1"/>
    <col min="13" max="13" width="10.7109375" style="1" customWidth="1"/>
    <col min="14" max="14" width="9.00390625" style="1" customWidth="1"/>
    <col min="15" max="15" width="22.42187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28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4">
        <f>SUM(C7+C11)</f>
        <v>50</v>
      </c>
      <c r="D6" s="152"/>
      <c r="E6" s="152"/>
      <c r="F6" s="152"/>
      <c r="G6" s="152"/>
      <c r="H6" s="152"/>
      <c r="I6" s="152"/>
      <c r="J6" s="152"/>
      <c r="K6" s="172">
        <f>L6*C26/C6</f>
        <v>0</v>
      </c>
      <c r="L6" s="172">
        <f>SUM(L7,L11)</f>
        <v>0</v>
      </c>
      <c r="M6" s="152"/>
    </row>
    <row r="7" spans="1:13" ht="37.5">
      <c r="A7" s="79" t="s">
        <v>68</v>
      </c>
      <c r="B7" s="7"/>
      <c r="C7" s="53">
        <f>SUM(C8,C9)</f>
        <v>10</v>
      </c>
      <c r="D7" s="153"/>
      <c r="E7" s="153"/>
      <c r="F7" s="153"/>
      <c r="G7" s="153"/>
      <c r="H7" s="153"/>
      <c r="I7" s="153"/>
      <c r="J7" s="153"/>
      <c r="K7" s="171">
        <f>L7*C26/C7</f>
        <v>0</v>
      </c>
      <c r="L7" s="171">
        <f>SUM(L8,L9)</f>
        <v>0</v>
      </c>
      <c r="M7" s="153"/>
    </row>
    <row r="8" spans="1:13" ht="112.5">
      <c r="A8" s="8" t="s">
        <v>95</v>
      </c>
      <c r="B8" s="9"/>
      <c r="C8" s="10">
        <v>0</v>
      </c>
      <c r="D8" s="20"/>
      <c r="E8" s="149"/>
      <c r="F8" s="149"/>
      <c r="G8" s="149"/>
      <c r="H8" s="149"/>
      <c r="I8" s="149"/>
      <c r="J8" s="149"/>
      <c r="K8" s="149"/>
      <c r="L8" s="149"/>
      <c r="M8" s="20" t="s">
        <v>11</v>
      </c>
    </row>
    <row r="9" spans="1:13" ht="56.25">
      <c r="A9" s="8" t="s">
        <v>81</v>
      </c>
      <c r="B9" s="9"/>
      <c r="C9" s="10">
        <f>SUM(C10)</f>
        <v>10</v>
      </c>
      <c r="D9" s="20"/>
      <c r="E9" s="20"/>
      <c r="F9" s="20"/>
      <c r="G9" s="20"/>
      <c r="H9" s="20"/>
      <c r="I9" s="20"/>
      <c r="J9" s="20"/>
      <c r="K9" s="170">
        <f>L9*C26/C9</f>
        <v>0</v>
      </c>
      <c r="L9" s="170">
        <f>SUM(L10)</f>
        <v>0</v>
      </c>
      <c r="M9" s="20"/>
    </row>
    <row r="10" spans="1:13" ht="141.75">
      <c r="A10" s="8" t="s">
        <v>211</v>
      </c>
      <c r="B10" s="13" t="s">
        <v>6</v>
      </c>
      <c r="C10" s="14">
        <v>10</v>
      </c>
      <c r="D10" s="42" t="s">
        <v>156</v>
      </c>
      <c r="E10" s="15" t="s">
        <v>69</v>
      </c>
      <c r="F10" s="15" t="s">
        <v>84</v>
      </c>
      <c r="G10" s="15" t="s">
        <v>91</v>
      </c>
      <c r="H10" s="18" t="s">
        <v>157</v>
      </c>
      <c r="I10" s="18" t="s">
        <v>158</v>
      </c>
      <c r="J10" s="22"/>
      <c r="K10" s="22"/>
      <c r="L10" s="177">
        <f>K10*C10/C26</f>
        <v>0</v>
      </c>
      <c r="M10" s="45"/>
    </row>
    <row r="11" spans="1:13" ht="75">
      <c r="A11" s="80" t="s">
        <v>82</v>
      </c>
      <c r="B11" s="81"/>
      <c r="C11" s="82">
        <f>SUM(C12:C13)</f>
        <v>40</v>
      </c>
      <c r="D11" s="154"/>
      <c r="E11" s="154"/>
      <c r="F11" s="154"/>
      <c r="G11" s="155"/>
      <c r="H11" s="155"/>
      <c r="I11" s="155"/>
      <c r="J11" s="154"/>
      <c r="K11" s="178">
        <f>L11*C26/C11</f>
        <v>0</v>
      </c>
      <c r="L11" s="178">
        <f>SUM(L12:L13)</f>
        <v>0</v>
      </c>
      <c r="M11" s="154"/>
    </row>
    <row r="12" spans="1:13" ht="75">
      <c r="A12" s="8" t="s">
        <v>212</v>
      </c>
      <c r="B12" s="9" t="s">
        <v>48</v>
      </c>
      <c r="C12" s="10">
        <v>20</v>
      </c>
      <c r="D12" s="20" t="s">
        <v>118</v>
      </c>
      <c r="E12" s="15" t="s">
        <v>69</v>
      </c>
      <c r="F12" s="15" t="s">
        <v>84</v>
      </c>
      <c r="G12" s="15" t="s">
        <v>91</v>
      </c>
      <c r="H12" s="15" t="s">
        <v>128</v>
      </c>
      <c r="I12" s="15" t="s">
        <v>118</v>
      </c>
      <c r="J12" s="15"/>
      <c r="K12" s="15"/>
      <c r="L12" s="179">
        <f>K12*C12/C26</f>
        <v>0</v>
      </c>
      <c r="M12" s="20"/>
    </row>
    <row r="13" spans="1:13" s="87" customFormat="1" ht="138">
      <c r="A13" s="8" t="s">
        <v>159</v>
      </c>
      <c r="B13" s="9" t="s">
        <v>6</v>
      </c>
      <c r="C13" s="10">
        <v>20</v>
      </c>
      <c r="D13" s="99" t="s">
        <v>213</v>
      </c>
      <c r="E13" s="20" t="s">
        <v>69</v>
      </c>
      <c r="F13" s="20" t="s">
        <v>84</v>
      </c>
      <c r="G13" s="20" t="s">
        <v>91</v>
      </c>
      <c r="H13" s="101" t="s">
        <v>285</v>
      </c>
      <c r="I13" s="101" t="s">
        <v>214</v>
      </c>
      <c r="J13" s="15"/>
      <c r="K13" s="15"/>
      <c r="L13" s="179">
        <f>K13*C13/C26</f>
        <v>0</v>
      </c>
      <c r="M13" s="20"/>
    </row>
    <row r="14" spans="1:13" ht="18.75">
      <c r="A14" s="38" t="s">
        <v>86</v>
      </c>
      <c r="B14" s="39"/>
      <c r="C14" s="40">
        <f>SUM(C15)</f>
        <v>10</v>
      </c>
      <c r="D14" s="156"/>
      <c r="E14" s="156"/>
      <c r="F14" s="156"/>
      <c r="G14" s="156"/>
      <c r="H14" s="156"/>
      <c r="I14" s="156"/>
      <c r="J14" s="156"/>
      <c r="K14" s="174">
        <f>L14*C26/C14</f>
        <v>0</v>
      </c>
      <c r="L14" s="174">
        <f>SUM(L15)</f>
        <v>0</v>
      </c>
      <c r="M14" s="156"/>
    </row>
    <row r="15" spans="1:13" ht="69">
      <c r="A15" s="31" t="s">
        <v>93</v>
      </c>
      <c r="B15" s="32" t="s">
        <v>6</v>
      </c>
      <c r="C15" s="14">
        <v>10</v>
      </c>
      <c r="D15" s="27" t="s">
        <v>109</v>
      </c>
      <c r="E15" s="33" t="s">
        <v>69</v>
      </c>
      <c r="F15" s="33" t="s">
        <v>84</v>
      </c>
      <c r="G15" s="33" t="s">
        <v>91</v>
      </c>
      <c r="H15" s="33" t="s">
        <v>97</v>
      </c>
      <c r="I15" s="33" t="s">
        <v>101</v>
      </c>
      <c r="J15" s="33"/>
      <c r="K15" s="33"/>
      <c r="L15" s="167">
        <f>K15*C15/C26</f>
        <v>0</v>
      </c>
      <c r="M15" s="33"/>
    </row>
    <row r="16" spans="1:13" ht="37.5">
      <c r="A16" s="56" t="s">
        <v>94</v>
      </c>
      <c r="B16" s="41"/>
      <c r="C16" s="37">
        <f>SUM(C17:C20)</f>
        <v>15</v>
      </c>
      <c r="D16" s="157"/>
      <c r="E16" s="157"/>
      <c r="F16" s="157"/>
      <c r="G16" s="157"/>
      <c r="H16" s="157"/>
      <c r="I16" s="157"/>
      <c r="J16" s="157"/>
      <c r="K16" s="180">
        <f>L16*C26/C16</f>
        <v>0</v>
      </c>
      <c r="L16" s="180">
        <f>SUM(L17,L18,L19,L20)</f>
        <v>0</v>
      </c>
      <c r="M16" s="157"/>
    </row>
    <row r="17" spans="1:13" ht="37.5">
      <c r="A17" s="31" t="s">
        <v>98</v>
      </c>
      <c r="B17" s="32"/>
      <c r="C17" s="60"/>
      <c r="D17" s="33"/>
      <c r="E17" s="144"/>
      <c r="F17" s="33"/>
      <c r="G17" s="33"/>
      <c r="H17" s="33"/>
      <c r="I17" s="33"/>
      <c r="J17" s="144"/>
      <c r="K17" s="144"/>
      <c r="L17" s="144"/>
      <c r="M17" s="144" t="s">
        <v>11</v>
      </c>
    </row>
    <row r="18" spans="1:13" ht="69">
      <c r="A18" s="31" t="s">
        <v>102</v>
      </c>
      <c r="B18" s="32" t="s">
        <v>6</v>
      </c>
      <c r="C18" s="60">
        <v>3</v>
      </c>
      <c r="D18" s="27" t="s">
        <v>74</v>
      </c>
      <c r="E18" s="144" t="s">
        <v>69</v>
      </c>
      <c r="F18" s="33" t="s">
        <v>84</v>
      </c>
      <c r="G18" s="33" t="s">
        <v>91</v>
      </c>
      <c r="H18" s="33" t="s">
        <v>97</v>
      </c>
      <c r="I18" s="33" t="s">
        <v>101</v>
      </c>
      <c r="J18" s="144"/>
      <c r="K18" s="144"/>
      <c r="L18" s="168">
        <f>K18*C18/C26</f>
        <v>0</v>
      </c>
      <c r="M18" s="144"/>
    </row>
    <row r="19" spans="1:13" ht="69">
      <c r="A19" s="31" t="s">
        <v>105</v>
      </c>
      <c r="B19" s="32" t="s">
        <v>6</v>
      </c>
      <c r="C19" s="60">
        <v>8</v>
      </c>
      <c r="D19" s="27" t="s">
        <v>87</v>
      </c>
      <c r="E19" s="144" t="s">
        <v>69</v>
      </c>
      <c r="F19" s="33" t="s">
        <v>84</v>
      </c>
      <c r="G19" s="33" t="s">
        <v>91</v>
      </c>
      <c r="H19" s="27" t="s">
        <v>75</v>
      </c>
      <c r="I19" s="27" t="s">
        <v>88</v>
      </c>
      <c r="J19" s="144"/>
      <c r="K19" s="144"/>
      <c r="L19" s="168">
        <f>K19*C19/C26</f>
        <v>0</v>
      </c>
      <c r="M19" s="144"/>
    </row>
    <row r="20" spans="1:13" ht="86.25">
      <c r="A20" s="31" t="s">
        <v>106</v>
      </c>
      <c r="B20" s="32" t="s">
        <v>6</v>
      </c>
      <c r="C20" s="60">
        <v>4</v>
      </c>
      <c r="D20" s="19" t="s">
        <v>7</v>
      </c>
      <c r="E20" s="144" t="s">
        <v>69</v>
      </c>
      <c r="F20" s="33" t="s">
        <v>84</v>
      </c>
      <c r="G20" s="33" t="s">
        <v>91</v>
      </c>
      <c r="H20" s="33" t="s">
        <v>97</v>
      </c>
      <c r="I20" s="33" t="s">
        <v>101</v>
      </c>
      <c r="J20" s="144"/>
      <c r="K20" s="144"/>
      <c r="L20" s="168">
        <f>K20*C20/C26</f>
        <v>0</v>
      </c>
      <c r="M20" s="144"/>
    </row>
    <row r="21" spans="1:13" ht="18.75">
      <c r="A21" s="2" t="s">
        <v>99</v>
      </c>
      <c r="B21" s="3"/>
      <c r="C21" s="63">
        <f>SUM(C22:C25)</f>
        <v>20</v>
      </c>
      <c r="D21" s="152"/>
      <c r="E21" s="160"/>
      <c r="F21" s="152"/>
      <c r="G21" s="152"/>
      <c r="H21" s="152"/>
      <c r="I21" s="152"/>
      <c r="J21" s="160"/>
      <c r="K21" s="175">
        <f>L21*C26/C21</f>
        <v>0</v>
      </c>
      <c r="L21" s="175">
        <f>SUM(L22,L23,L24,L25)</f>
        <v>0</v>
      </c>
      <c r="M21" s="160"/>
    </row>
    <row r="22" spans="1:13" ht="86.25">
      <c r="A22" s="31" t="s">
        <v>107</v>
      </c>
      <c r="B22" s="32" t="s">
        <v>6</v>
      </c>
      <c r="C22" s="60">
        <v>5</v>
      </c>
      <c r="D22" s="27" t="s">
        <v>89</v>
      </c>
      <c r="E22" s="144" t="s">
        <v>69</v>
      </c>
      <c r="F22" s="33" t="s">
        <v>84</v>
      </c>
      <c r="G22" s="33" t="s">
        <v>91</v>
      </c>
      <c r="H22" s="33" t="s">
        <v>97</v>
      </c>
      <c r="I22" s="33" t="s">
        <v>101</v>
      </c>
      <c r="J22" s="144"/>
      <c r="K22" s="144"/>
      <c r="L22" s="168">
        <f>K22*C22/C26</f>
        <v>0</v>
      </c>
      <c r="M22" s="144"/>
    </row>
    <row r="23" spans="1:13" ht="56.25">
      <c r="A23" s="31" t="s">
        <v>112</v>
      </c>
      <c r="B23" s="32" t="s">
        <v>6</v>
      </c>
      <c r="C23" s="60">
        <v>5</v>
      </c>
      <c r="D23" s="33" t="s">
        <v>101</v>
      </c>
      <c r="E23" s="144" t="s">
        <v>69</v>
      </c>
      <c r="F23" s="33" t="s">
        <v>84</v>
      </c>
      <c r="G23" s="33" t="s">
        <v>91</v>
      </c>
      <c r="H23" s="33" t="s">
        <v>97</v>
      </c>
      <c r="I23" s="33" t="s">
        <v>101</v>
      </c>
      <c r="J23" s="144"/>
      <c r="K23" s="144"/>
      <c r="L23" s="168">
        <f>K23*C23/C26</f>
        <v>0</v>
      </c>
      <c r="M23" s="144"/>
    </row>
    <row r="24" spans="1:13" ht="86.25">
      <c r="A24" s="31" t="s">
        <v>76</v>
      </c>
      <c r="B24" s="32" t="s">
        <v>6</v>
      </c>
      <c r="C24" s="60">
        <v>5</v>
      </c>
      <c r="D24" s="19" t="s">
        <v>77</v>
      </c>
      <c r="E24" s="144" t="s">
        <v>69</v>
      </c>
      <c r="F24" s="33" t="s">
        <v>84</v>
      </c>
      <c r="G24" s="33" t="s">
        <v>91</v>
      </c>
      <c r="H24" s="27" t="s">
        <v>9</v>
      </c>
      <c r="I24" s="27" t="s">
        <v>78</v>
      </c>
      <c r="J24" s="144"/>
      <c r="K24" s="144"/>
      <c r="L24" s="168">
        <f>K24*C24/C26</f>
        <v>0</v>
      </c>
      <c r="M24" s="144"/>
    </row>
    <row r="25" spans="1:13" ht="155.25">
      <c r="A25" s="31" t="s">
        <v>79</v>
      </c>
      <c r="B25" s="32" t="s">
        <v>6</v>
      </c>
      <c r="C25" s="60">
        <v>5</v>
      </c>
      <c r="D25" s="19" t="s">
        <v>80</v>
      </c>
      <c r="E25" s="144" t="s">
        <v>69</v>
      </c>
      <c r="F25" s="33" t="s">
        <v>84</v>
      </c>
      <c r="G25" s="33" t="s">
        <v>91</v>
      </c>
      <c r="H25" s="33" t="s">
        <v>97</v>
      </c>
      <c r="I25" s="33" t="s">
        <v>101</v>
      </c>
      <c r="J25" s="144"/>
      <c r="K25" s="144"/>
      <c r="L25" s="168">
        <f>K25*C25/C26</f>
        <v>0</v>
      </c>
      <c r="M25" s="144"/>
    </row>
    <row r="26" spans="1:13" ht="18.75">
      <c r="A26" s="218" t="s">
        <v>8</v>
      </c>
      <c r="B26" s="218"/>
      <c r="C26" s="34">
        <f>SUM(C6,C14,C16,C21)</f>
        <v>95</v>
      </c>
      <c r="D26" s="35"/>
      <c r="E26" s="35"/>
      <c r="F26" s="35"/>
      <c r="G26" s="35"/>
      <c r="H26" s="35"/>
      <c r="I26" s="35"/>
      <c r="J26" s="35"/>
      <c r="K26" s="35"/>
      <c r="L26" s="176">
        <f>SUM(L6,L14,L16,L21)</f>
        <v>0</v>
      </c>
      <c r="M26" s="35"/>
    </row>
    <row r="29" spans="1:13" ht="19.5">
      <c r="A29" s="205" t="s">
        <v>345</v>
      </c>
      <c r="C29" s="206"/>
      <c r="M29" s="36"/>
    </row>
    <row r="30" spans="1:13" ht="19.5">
      <c r="A30" s="205" t="s">
        <v>346</v>
      </c>
      <c r="C30" s="206"/>
      <c r="M30" s="36"/>
    </row>
    <row r="31" spans="1:13" ht="19.5">
      <c r="A31" s="205" t="s">
        <v>347</v>
      </c>
      <c r="C31" s="206"/>
      <c r="M31" s="36"/>
    </row>
    <row r="32" spans="3:13" ht="18.75">
      <c r="C32" s="206"/>
      <c r="M32" s="36"/>
    </row>
    <row r="33" spans="1:13" ht="19.5">
      <c r="A33" s="211" t="s">
        <v>349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33:M33"/>
    <mergeCell ref="E4:I4"/>
    <mergeCell ref="M4:M5"/>
    <mergeCell ref="J4:L4"/>
    <mergeCell ref="A26:B26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M36"/>
  <sheetViews>
    <sheetView workbookViewId="0" topLeftCell="A29">
      <selection activeCell="A32" sqref="A32:M36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9" width="8.7109375" style="1" customWidth="1"/>
    <col min="10" max="10" width="9.7109375" style="1" customWidth="1"/>
    <col min="11" max="12" width="7.57421875" style="1" customWidth="1"/>
    <col min="13" max="13" width="11.7109375" style="1" customWidth="1"/>
    <col min="14" max="14" width="9.00390625" style="1" customWidth="1"/>
    <col min="15" max="15" width="22.42187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19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 customHeight="1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4">
        <f>SUM(C7+C15)</f>
        <v>50</v>
      </c>
      <c r="D6" s="3"/>
      <c r="E6" s="3"/>
      <c r="F6" s="3"/>
      <c r="G6" s="3"/>
      <c r="H6" s="3"/>
      <c r="I6" s="3"/>
      <c r="J6" s="4"/>
      <c r="K6" s="184">
        <f>L6*C29/C6</f>
        <v>0</v>
      </c>
      <c r="L6" s="184">
        <f>SUM(L7,L15)</f>
        <v>0</v>
      </c>
      <c r="M6" s="3"/>
    </row>
    <row r="7" spans="1:13" ht="37.5">
      <c r="A7" s="79" t="s">
        <v>68</v>
      </c>
      <c r="B7" s="7"/>
      <c r="C7" s="53">
        <f>SUM(C8,C11)</f>
        <v>42</v>
      </c>
      <c r="D7" s="7"/>
      <c r="E7" s="7"/>
      <c r="F7" s="7"/>
      <c r="G7" s="7"/>
      <c r="H7" s="7"/>
      <c r="I7" s="7"/>
      <c r="J7" s="53"/>
      <c r="K7" s="185">
        <f>L7*C29/C7</f>
        <v>0</v>
      </c>
      <c r="L7" s="185">
        <f>SUM(L8,L11)</f>
        <v>0</v>
      </c>
      <c r="M7" s="7"/>
    </row>
    <row r="8" spans="1:13" ht="112.5">
      <c r="A8" s="8" t="s">
        <v>95</v>
      </c>
      <c r="B8" s="9"/>
      <c r="C8" s="10">
        <f>SUM(C9:C10)</f>
        <v>16</v>
      </c>
      <c r="D8" s="9"/>
      <c r="E8" s="11"/>
      <c r="F8" s="11"/>
      <c r="G8" s="11"/>
      <c r="H8" s="11"/>
      <c r="I8" s="11"/>
      <c r="J8" s="11"/>
      <c r="K8" s="192">
        <f>L8*C29/C8</f>
        <v>0</v>
      </c>
      <c r="L8" s="192">
        <f>SUM(L9,L10)</f>
        <v>0</v>
      </c>
      <c r="M8" s="9"/>
    </row>
    <row r="9" spans="1:13" ht="138">
      <c r="A9" s="8" t="s">
        <v>252</v>
      </c>
      <c r="B9" s="9" t="s">
        <v>6</v>
      </c>
      <c r="C9" s="10">
        <v>8</v>
      </c>
      <c r="D9" s="100" t="s">
        <v>327</v>
      </c>
      <c r="E9" s="20" t="s">
        <v>69</v>
      </c>
      <c r="F9" s="20" t="s">
        <v>84</v>
      </c>
      <c r="G9" s="20" t="s">
        <v>91</v>
      </c>
      <c r="H9" s="100" t="s">
        <v>52</v>
      </c>
      <c r="I9" s="20" t="s">
        <v>72</v>
      </c>
      <c r="J9" s="20"/>
      <c r="K9" s="20"/>
      <c r="L9" s="170">
        <f>K9*C9/C29</f>
        <v>0</v>
      </c>
      <c r="M9" s="20" t="s">
        <v>53</v>
      </c>
    </row>
    <row r="10" spans="1:13" ht="141.75">
      <c r="A10" s="8" t="s">
        <v>253</v>
      </c>
      <c r="B10" s="9" t="s">
        <v>6</v>
      </c>
      <c r="C10" s="10">
        <v>8</v>
      </c>
      <c r="D10" s="9" t="s">
        <v>101</v>
      </c>
      <c r="E10" s="9" t="s">
        <v>69</v>
      </c>
      <c r="F10" s="9" t="s">
        <v>84</v>
      </c>
      <c r="G10" s="9" t="s">
        <v>91</v>
      </c>
      <c r="H10" s="58" t="s">
        <v>54</v>
      </c>
      <c r="I10" s="58" t="s">
        <v>55</v>
      </c>
      <c r="J10" s="58"/>
      <c r="K10" s="58"/>
      <c r="L10" s="170">
        <f>K10*C10/C29</f>
        <v>0</v>
      </c>
      <c r="M10" s="9"/>
    </row>
    <row r="11" spans="1:13" ht="56.25">
      <c r="A11" s="8" t="s">
        <v>81</v>
      </c>
      <c r="B11" s="9"/>
      <c r="C11" s="10">
        <f>SUM(C12:C14)</f>
        <v>26</v>
      </c>
      <c r="D11" s="9"/>
      <c r="E11" s="9"/>
      <c r="F11" s="9"/>
      <c r="G11" s="9"/>
      <c r="H11" s="9"/>
      <c r="I11" s="9"/>
      <c r="J11" s="10"/>
      <c r="K11" s="192">
        <f>L11*C29/C11</f>
        <v>0</v>
      </c>
      <c r="L11" s="192">
        <f>SUM(L12:L14)</f>
        <v>0</v>
      </c>
      <c r="M11" s="9"/>
    </row>
    <row r="12" spans="1:13" ht="93.75">
      <c r="A12" s="12" t="s">
        <v>254</v>
      </c>
      <c r="B12" s="13" t="s">
        <v>6</v>
      </c>
      <c r="C12" s="14">
        <v>8</v>
      </c>
      <c r="D12" s="17" t="s">
        <v>255</v>
      </c>
      <c r="E12" s="20" t="s">
        <v>69</v>
      </c>
      <c r="F12" s="20" t="s">
        <v>84</v>
      </c>
      <c r="G12" s="20" t="s">
        <v>91</v>
      </c>
      <c r="H12" s="44" t="s">
        <v>256</v>
      </c>
      <c r="I12" s="44" t="s">
        <v>255</v>
      </c>
      <c r="J12" s="18"/>
      <c r="K12" s="18"/>
      <c r="L12" s="162">
        <f>K12*C12/C29</f>
        <v>0</v>
      </c>
      <c r="M12" s="13"/>
    </row>
    <row r="13" spans="1:13" ht="75">
      <c r="A13" s="12" t="s">
        <v>257</v>
      </c>
      <c r="B13" s="13" t="s">
        <v>6</v>
      </c>
      <c r="C13" s="14">
        <v>8</v>
      </c>
      <c r="D13" s="19" t="s">
        <v>123</v>
      </c>
      <c r="E13" s="15" t="s">
        <v>69</v>
      </c>
      <c r="F13" s="15" t="s">
        <v>84</v>
      </c>
      <c r="G13" s="15" t="s">
        <v>91</v>
      </c>
      <c r="H13" s="44" t="s">
        <v>328</v>
      </c>
      <c r="I13" s="44" t="s">
        <v>124</v>
      </c>
      <c r="J13" s="18"/>
      <c r="K13" s="18"/>
      <c r="L13" s="162">
        <f>K13*C13/C29</f>
        <v>0</v>
      </c>
      <c r="M13" s="13"/>
    </row>
    <row r="14" spans="1:13" ht="86.25">
      <c r="A14" s="12" t="s">
        <v>258</v>
      </c>
      <c r="B14" s="13" t="s">
        <v>6</v>
      </c>
      <c r="C14" s="14">
        <v>10</v>
      </c>
      <c r="D14" s="19" t="s">
        <v>12</v>
      </c>
      <c r="E14" s="15" t="s">
        <v>69</v>
      </c>
      <c r="F14" s="15" t="s">
        <v>84</v>
      </c>
      <c r="G14" s="15" t="s">
        <v>91</v>
      </c>
      <c r="H14" s="18" t="s">
        <v>97</v>
      </c>
      <c r="I14" s="18" t="s">
        <v>101</v>
      </c>
      <c r="J14" s="18"/>
      <c r="K14" s="18"/>
      <c r="L14" s="162">
        <f>K14*C14/C29</f>
        <v>0</v>
      </c>
      <c r="M14" s="16" t="s">
        <v>49</v>
      </c>
    </row>
    <row r="15" spans="1:13" ht="75">
      <c r="A15" s="80" t="s">
        <v>82</v>
      </c>
      <c r="B15" s="81"/>
      <c r="C15" s="82">
        <f>SUM(C16:C16)</f>
        <v>8</v>
      </c>
      <c r="D15" s="81"/>
      <c r="E15" s="81"/>
      <c r="F15" s="81"/>
      <c r="G15" s="81"/>
      <c r="H15" s="81"/>
      <c r="I15" s="81"/>
      <c r="J15" s="82"/>
      <c r="K15" s="194">
        <f>L15*C29/C15</f>
        <v>0</v>
      </c>
      <c r="L15" s="194">
        <f>SUM(L16)</f>
        <v>0</v>
      </c>
      <c r="M15" s="81"/>
    </row>
    <row r="16" spans="1:13" ht="93.75">
      <c r="A16" s="12" t="s">
        <v>259</v>
      </c>
      <c r="B16" s="13" t="s">
        <v>6</v>
      </c>
      <c r="C16" s="14">
        <v>8</v>
      </c>
      <c r="D16" s="33" t="s">
        <v>101</v>
      </c>
      <c r="E16" s="20" t="s">
        <v>69</v>
      </c>
      <c r="F16" s="20" t="s">
        <v>84</v>
      </c>
      <c r="G16" s="20" t="s">
        <v>91</v>
      </c>
      <c r="H16" s="44" t="s">
        <v>260</v>
      </c>
      <c r="I16" s="44" t="s">
        <v>195</v>
      </c>
      <c r="J16" s="44"/>
      <c r="K16" s="162"/>
      <c r="L16" s="162">
        <f>K16*C16/C29</f>
        <v>0</v>
      </c>
      <c r="M16" s="16"/>
    </row>
    <row r="17" spans="1:13" ht="18.75">
      <c r="A17" s="38" t="s">
        <v>86</v>
      </c>
      <c r="B17" s="39"/>
      <c r="C17" s="40">
        <f>SUM(C18)</f>
        <v>10</v>
      </c>
      <c r="D17" s="39"/>
      <c r="E17" s="39"/>
      <c r="F17" s="39"/>
      <c r="G17" s="39"/>
      <c r="H17" s="39"/>
      <c r="I17" s="39"/>
      <c r="J17" s="40"/>
      <c r="K17" s="187">
        <f>L17*C29/C17</f>
        <v>0</v>
      </c>
      <c r="L17" s="187">
        <f>SUM(L18)</f>
        <v>0</v>
      </c>
      <c r="M17" s="39"/>
    </row>
    <row r="18" spans="1:13" ht="82.5" customHeight="1">
      <c r="A18" s="31" t="s">
        <v>93</v>
      </c>
      <c r="B18" s="32" t="s">
        <v>6</v>
      </c>
      <c r="C18" s="14">
        <v>10</v>
      </c>
      <c r="D18" s="27" t="s">
        <v>109</v>
      </c>
      <c r="E18" s="32" t="s">
        <v>69</v>
      </c>
      <c r="F18" s="32" t="s">
        <v>84</v>
      </c>
      <c r="G18" s="32" t="s">
        <v>91</v>
      </c>
      <c r="H18" s="32" t="s">
        <v>97</v>
      </c>
      <c r="I18" s="32" t="s">
        <v>101</v>
      </c>
      <c r="J18" s="32"/>
      <c r="K18" s="32"/>
      <c r="L18" s="188">
        <f>K18*C18/C29</f>
        <v>0</v>
      </c>
      <c r="M18" s="32"/>
    </row>
    <row r="19" spans="1:13" ht="37.5">
      <c r="A19" s="56" t="s">
        <v>94</v>
      </c>
      <c r="B19" s="41"/>
      <c r="C19" s="37">
        <f>SUM(C20:C23)</f>
        <v>20</v>
      </c>
      <c r="D19" s="41"/>
      <c r="E19" s="41"/>
      <c r="F19" s="41"/>
      <c r="G19" s="41"/>
      <c r="H19" s="41"/>
      <c r="I19" s="41"/>
      <c r="J19" s="41"/>
      <c r="K19" s="189">
        <f>L19*C29/C19</f>
        <v>0</v>
      </c>
      <c r="L19" s="189">
        <f>SUM(L20:L23)</f>
        <v>0</v>
      </c>
      <c r="M19" s="41"/>
    </row>
    <row r="20" spans="1:13" ht="37.5">
      <c r="A20" s="31" t="s">
        <v>98</v>
      </c>
      <c r="B20" s="32" t="s">
        <v>6</v>
      </c>
      <c r="C20" s="60">
        <v>5</v>
      </c>
      <c r="D20" s="32" t="s">
        <v>110</v>
      </c>
      <c r="E20" s="70" t="s">
        <v>69</v>
      </c>
      <c r="F20" s="32" t="s">
        <v>84</v>
      </c>
      <c r="G20" s="32" t="s">
        <v>91</v>
      </c>
      <c r="H20" s="32" t="s">
        <v>111</v>
      </c>
      <c r="I20" s="32" t="s">
        <v>110</v>
      </c>
      <c r="J20" s="70"/>
      <c r="K20" s="70"/>
      <c r="L20" s="190">
        <f>K20*C20/C29</f>
        <v>0</v>
      </c>
      <c r="M20" s="70"/>
    </row>
    <row r="21" spans="1:13" ht="69">
      <c r="A21" s="31" t="s">
        <v>102</v>
      </c>
      <c r="B21" s="32" t="s">
        <v>6</v>
      </c>
      <c r="C21" s="60">
        <v>3</v>
      </c>
      <c r="D21" s="27" t="s">
        <v>74</v>
      </c>
      <c r="E21" s="70" t="s">
        <v>69</v>
      </c>
      <c r="F21" s="32" t="s">
        <v>84</v>
      </c>
      <c r="G21" s="32" t="s">
        <v>91</v>
      </c>
      <c r="H21" s="32" t="s">
        <v>97</v>
      </c>
      <c r="I21" s="32" t="s">
        <v>101</v>
      </c>
      <c r="J21" s="70"/>
      <c r="K21" s="70"/>
      <c r="L21" s="190">
        <f>K21*C21/C29</f>
        <v>0</v>
      </c>
      <c r="M21" s="70"/>
    </row>
    <row r="22" spans="1:13" ht="69">
      <c r="A22" s="31" t="s">
        <v>105</v>
      </c>
      <c r="B22" s="32" t="s">
        <v>6</v>
      </c>
      <c r="C22" s="60">
        <v>8</v>
      </c>
      <c r="D22" s="27" t="s">
        <v>87</v>
      </c>
      <c r="E22" s="70" t="s">
        <v>69</v>
      </c>
      <c r="F22" s="32" t="s">
        <v>84</v>
      </c>
      <c r="G22" s="32" t="s">
        <v>91</v>
      </c>
      <c r="H22" s="27" t="s">
        <v>75</v>
      </c>
      <c r="I22" s="27" t="s">
        <v>88</v>
      </c>
      <c r="J22" s="143"/>
      <c r="K22" s="143"/>
      <c r="L22" s="190">
        <f>K22*C22/C29</f>
        <v>0</v>
      </c>
      <c r="M22" s="70"/>
    </row>
    <row r="23" spans="1:13" ht="86.25">
      <c r="A23" s="31" t="s">
        <v>106</v>
      </c>
      <c r="B23" s="32" t="s">
        <v>6</v>
      </c>
      <c r="C23" s="60">
        <v>4</v>
      </c>
      <c r="D23" s="19" t="s">
        <v>7</v>
      </c>
      <c r="E23" s="70" t="s">
        <v>69</v>
      </c>
      <c r="F23" s="32" t="s">
        <v>84</v>
      </c>
      <c r="G23" s="32" t="s">
        <v>91</v>
      </c>
      <c r="H23" s="33" t="s">
        <v>97</v>
      </c>
      <c r="I23" s="32" t="s">
        <v>101</v>
      </c>
      <c r="J23" s="70"/>
      <c r="K23" s="70"/>
      <c r="L23" s="190">
        <f>K23*C23/C29</f>
        <v>0</v>
      </c>
      <c r="M23" s="70"/>
    </row>
    <row r="24" spans="1:13" ht="18.75">
      <c r="A24" s="2" t="s">
        <v>99</v>
      </c>
      <c r="B24" s="3"/>
      <c r="C24" s="63">
        <f>SUM(C25:C28)</f>
        <v>20</v>
      </c>
      <c r="D24" s="3"/>
      <c r="E24" s="65"/>
      <c r="F24" s="3"/>
      <c r="G24" s="3"/>
      <c r="H24" s="3"/>
      <c r="I24" s="3"/>
      <c r="J24" s="65"/>
      <c r="K24" s="191">
        <f>L24*C29/C24</f>
        <v>0</v>
      </c>
      <c r="L24" s="191">
        <f>SUM(L25:L28)</f>
        <v>0</v>
      </c>
      <c r="M24" s="65"/>
    </row>
    <row r="25" spans="1:13" ht="86.25">
      <c r="A25" s="31" t="s">
        <v>107</v>
      </c>
      <c r="B25" s="32" t="s">
        <v>6</v>
      </c>
      <c r="C25" s="60">
        <v>5</v>
      </c>
      <c r="D25" s="27" t="s">
        <v>89</v>
      </c>
      <c r="E25" s="70" t="s">
        <v>69</v>
      </c>
      <c r="F25" s="32" t="s">
        <v>84</v>
      </c>
      <c r="G25" s="32" t="s">
        <v>91</v>
      </c>
      <c r="H25" s="33" t="s">
        <v>97</v>
      </c>
      <c r="I25" s="33" t="s">
        <v>101</v>
      </c>
      <c r="J25" s="144"/>
      <c r="K25" s="144"/>
      <c r="L25" s="168">
        <f>K25*C25/C29</f>
        <v>0</v>
      </c>
      <c r="M25" s="70"/>
    </row>
    <row r="26" spans="1:13" ht="56.25">
      <c r="A26" s="31" t="s">
        <v>112</v>
      </c>
      <c r="B26" s="32" t="s">
        <v>6</v>
      </c>
      <c r="C26" s="60">
        <v>5</v>
      </c>
      <c r="D26" s="32" t="s">
        <v>101</v>
      </c>
      <c r="E26" s="70" t="s">
        <v>69</v>
      </c>
      <c r="F26" s="32" t="s">
        <v>84</v>
      </c>
      <c r="G26" s="32" t="s">
        <v>91</v>
      </c>
      <c r="H26" s="32" t="s">
        <v>97</v>
      </c>
      <c r="I26" s="32" t="s">
        <v>101</v>
      </c>
      <c r="J26" s="70"/>
      <c r="K26" s="70"/>
      <c r="L26" s="168">
        <f>K26*C26/C29</f>
        <v>0</v>
      </c>
      <c r="M26" s="70"/>
    </row>
    <row r="27" spans="1:13" ht="86.25">
      <c r="A27" s="31" t="s">
        <v>76</v>
      </c>
      <c r="B27" s="32" t="s">
        <v>6</v>
      </c>
      <c r="C27" s="60">
        <v>5</v>
      </c>
      <c r="D27" s="19" t="s">
        <v>77</v>
      </c>
      <c r="E27" s="70" t="s">
        <v>69</v>
      </c>
      <c r="F27" s="32" t="s">
        <v>84</v>
      </c>
      <c r="G27" s="32" t="s">
        <v>91</v>
      </c>
      <c r="H27" s="27" t="s">
        <v>9</v>
      </c>
      <c r="I27" s="27" t="s">
        <v>78</v>
      </c>
      <c r="J27" s="143"/>
      <c r="K27" s="143"/>
      <c r="L27" s="168">
        <f>K27*C27/C29</f>
        <v>0</v>
      </c>
      <c r="M27" s="70"/>
    </row>
    <row r="28" spans="1:13" ht="155.25">
      <c r="A28" s="31" t="s">
        <v>79</v>
      </c>
      <c r="B28" s="32" t="s">
        <v>6</v>
      </c>
      <c r="C28" s="60">
        <v>5</v>
      </c>
      <c r="D28" s="19" t="s">
        <v>80</v>
      </c>
      <c r="E28" s="70" t="s">
        <v>69</v>
      </c>
      <c r="F28" s="32" t="s">
        <v>84</v>
      </c>
      <c r="G28" s="32" t="s">
        <v>91</v>
      </c>
      <c r="H28" s="32" t="s">
        <v>97</v>
      </c>
      <c r="I28" s="32" t="s">
        <v>101</v>
      </c>
      <c r="J28" s="70"/>
      <c r="K28" s="70"/>
      <c r="L28" s="168">
        <f>K28*C28/C29</f>
        <v>0</v>
      </c>
      <c r="M28" s="70"/>
    </row>
    <row r="29" spans="1:13" ht="18.75">
      <c r="A29" s="218" t="s">
        <v>8</v>
      </c>
      <c r="B29" s="218"/>
      <c r="C29" s="34">
        <f>SUM(C6,C17,C19,C24)</f>
        <v>100</v>
      </c>
      <c r="D29" s="35"/>
      <c r="E29" s="35"/>
      <c r="F29" s="35"/>
      <c r="G29" s="35"/>
      <c r="H29" s="35"/>
      <c r="I29" s="35"/>
      <c r="J29" s="35"/>
      <c r="K29" s="35"/>
      <c r="L29" s="176">
        <f>SUM(L6,L17,L19,L24)</f>
        <v>0</v>
      </c>
      <c r="M29" s="35"/>
    </row>
    <row r="32" spans="1:13" ht="19.5">
      <c r="A32" s="205" t="s">
        <v>345</v>
      </c>
      <c r="C32" s="206"/>
      <c r="M32" s="36"/>
    </row>
    <row r="33" spans="1:13" ht="19.5">
      <c r="A33" s="205" t="s">
        <v>346</v>
      </c>
      <c r="C33" s="206"/>
      <c r="M33" s="36"/>
    </row>
    <row r="34" spans="1:13" ht="19.5">
      <c r="A34" s="205" t="s">
        <v>347</v>
      </c>
      <c r="C34" s="206"/>
      <c r="M34" s="36"/>
    </row>
    <row r="35" spans="3:13" ht="18.75">
      <c r="C35" s="206"/>
      <c r="M35" s="36"/>
    </row>
    <row r="36" spans="1:13" ht="19.5">
      <c r="A36" s="211" t="s">
        <v>349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36:M36"/>
    <mergeCell ref="E4:I4"/>
    <mergeCell ref="M4:M5"/>
    <mergeCell ref="J4:L4"/>
    <mergeCell ref="A29:B29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9"/>
  <sheetViews>
    <sheetView workbookViewId="0" topLeftCell="A1">
      <selection activeCell="N12" sqref="N12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9" width="8.7109375" style="1" customWidth="1"/>
    <col min="10" max="10" width="9.7109375" style="1" customWidth="1"/>
    <col min="11" max="12" width="7.57421875" style="1" customWidth="1"/>
    <col min="13" max="13" width="11.7109375" style="1" customWidth="1"/>
    <col min="14" max="14" width="9.00390625" style="1" customWidth="1"/>
    <col min="15" max="15" width="9.851562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16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 customHeight="1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4">
        <f>SUM(C7,C17)</f>
        <v>50</v>
      </c>
      <c r="D6" s="3"/>
      <c r="E6" s="3"/>
      <c r="F6" s="3"/>
      <c r="G6" s="3"/>
      <c r="H6" s="3"/>
      <c r="I6" s="3"/>
      <c r="J6" s="4"/>
      <c r="K6" s="184">
        <f>L6*C32/C6</f>
        <v>0</v>
      </c>
      <c r="L6" s="184">
        <f>SUM(L7,L17)</f>
        <v>0</v>
      </c>
      <c r="M6" s="3"/>
    </row>
    <row r="7" spans="1:13" ht="37.5">
      <c r="A7" s="79" t="s">
        <v>68</v>
      </c>
      <c r="B7" s="7"/>
      <c r="C7" s="53">
        <f>SUM(C8,C16)</f>
        <v>35</v>
      </c>
      <c r="D7" s="7"/>
      <c r="E7" s="7"/>
      <c r="F7" s="7"/>
      <c r="G7" s="7"/>
      <c r="H7" s="7"/>
      <c r="I7" s="7"/>
      <c r="J7" s="53"/>
      <c r="K7" s="185">
        <f>L7*C32/C7</f>
        <v>0</v>
      </c>
      <c r="L7" s="185">
        <f>SUM(L8,L16)</f>
        <v>0</v>
      </c>
      <c r="M7" s="7"/>
    </row>
    <row r="8" spans="1:13" ht="112.5">
      <c r="A8" s="8" t="s">
        <v>95</v>
      </c>
      <c r="B8" s="9"/>
      <c r="C8" s="10">
        <f>SUM(C9:C13)</f>
        <v>35</v>
      </c>
      <c r="D8" s="9"/>
      <c r="E8" s="11"/>
      <c r="F8" s="11"/>
      <c r="G8" s="11"/>
      <c r="H8" s="11"/>
      <c r="I8" s="11"/>
      <c r="J8" s="11"/>
      <c r="K8" s="192">
        <f>L8*C32/C8</f>
        <v>0</v>
      </c>
      <c r="L8" s="192">
        <f>SUM(L9:L13)</f>
        <v>0</v>
      </c>
      <c r="M8" s="9"/>
    </row>
    <row r="9" spans="1:13" s="55" customFormat="1" ht="75">
      <c r="A9" s="46" t="s">
        <v>231</v>
      </c>
      <c r="B9" s="47" t="s">
        <v>17</v>
      </c>
      <c r="C9" s="47">
        <v>10</v>
      </c>
      <c r="D9" s="17" t="s">
        <v>312</v>
      </c>
      <c r="E9" s="15" t="s">
        <v>69</v>
      </c>
      <c r="F9" s="15" t="s">
        <v>84</v>
      </c>
      <c r="G9" s="15" t="s">
        <v>91</v>
      </c>
      <c r="H9" s="18" t="s">
        <v>313</v>
      </c>
      <c r="I9" s="18" t="s">
        <v>232</v>
      </c>
      <c r="J9" s="18"/>
      <c r="K9" s="225"/>
      <c r="L9" s="162">
        <f>K9*C9/C32</f>
        <v>0</v>
      </c>
      <c r="M9" s="44" t="s">
        <v>57</v>
      </c>
    </row>
    <row r="10" spans="1:13" s="55" customFormat="1" ht="51.75">
      <c r="A10" s="46" t="s">
        <v>247</v>
      </c>
      <c r="B10" s="47" t="s">
        <v>17</v>
      </c>
      <c r="C10" s="47">
        <v>10</v>
      </c>
      <c r="D10" s="78" t="s">
        <v>315</v>
      </c>
      <c r="E10" s="15" t="s">
        <v>69</v>
      </c>
      <c r="F10" s="15" t="s">
        <v>84</v>
      </c>
      <c r="G10" s="15" t="s">
        <v>91</v>
      </c>
      <c r="H10" s="78">
        <v>0.15</v>
      </c>
      <c r="I10" s="78">
        <v>0.3</v>
      </c>
      <c r="J10" s="78"/>
      <c r="K10" s="225"/>
      <c r="L10" s="162">
        <f>K10*C10/C32</f>
        <v>0</v>
      </c>
      <c r="M10" s="44" t="s">
        <v>58</v>
      </c>
    </row>
    <row r="11" spans="1:13" s="55" customFormat="1" ht="56.25">
      <c r="A11" s="46" t="s">
        <v>248</v>
      </c>
      <c r="B11" s="47" t="s">
        <v>17</v>
      </c>
      <c r="C11" s="47">
        <v>5</v>
      </c>
      <c r="D11" s="78" t="s">
        <v>72</v>
      </c>
      <c r="E11" s="15" t="s">
        <v>69</v>
      </c>
      <c r="F11" s="15" t="s">
        <v>84</v>
      </c>
      <c r="G11" s="15" t="s">
        <v>91</v>
      </c>
      <c r="H11" s="78" t="s">
        <v>108</v>
      </c>
      <c r="I11" s="78" t="s">
        <v>72</v>
      </c>
      <c r="J11" s="78"/>
      <c r="K11" s="225"/>
      <c r="L11" s="162">
        <f>K11*C11/C32</f>
        <v>0</v>
      </c>
      <c r="M11" s="44"/>
    </row>
    <row r="12" spans="1:13" s="55" customFormat="1" ht="37.5">
      <c r="A12" s="46" t="s">
        <v>249</v>
      </c>
      <c r="B12" s="47" t="s">
        <v>17</v>
      </c>
      <c r="C12" s="47">
        <v>5</v>
      </c>
      <c r="D12" s="78" t="s">
        <v>296</v>
      </c>
      <c r="E12" s="15" t="s">
        <v>69</v>
      </c>
      <c r="F12" s="15" t="s">
        <v>84</v>
      </c>
      <c r="G12" s="15" t="s">
        <v>91</v>
      </c>
      <c r="H12" s="78" t="s">
        <v>97</v>
      </c>
      <c r="I12" s="78" t="s">
        <v>101</v>
      </c>
      <c r="J12" s="78"/>
      <c r="K12" s="225"/>
      <c r="L12" s="162">
        <f>K12*C12/C32</f>
        <v>0</v>
      </c>
      <c r="M12" s="44" t="s">
        <v>59</v>
      </c>
    </row>
    <row r="13" spans="1:13" s="55" customFormat="1" ht="56.25">
      <c r="A13" s="46" t="s">
        <v>250</v>
      </c>
      <c r="B13" s="47"/>
      <c r="C13" s="47">
        <v>5</v>
      </c>
      <c r="D13" s="78"/>
      <c r="E13" s="15" t="s">
        <v>69</v>
      </c>
      <c r="F13" s="15" t="s">
        <v>84</v>
      </c>
      <c r="G13" s="15" t="s">
        <v>91</v>
      </c>
      <c r="H13" s="78" t="s">
        <v>108</v>
      </c>
      <c r="I13" s="78" t="s">
        <v>72</v>
      </c>
      <c r="J13" s="78"/>
      <c r="K13" s="225"/>
      <c r="L13" s="162">
        <f>K13*C13/C32</f>
        <v>0</v>
      </c>
      <c r="M13" s="44" t="s">
        <v>59</v>
      </c>
    </row>
    <row r="14" spans="1:13" s="55" customFormat="1" ht="37.5">
      <c r="A14" s="46" t="s">
        <v>144</v>
      </c>
      <c r="B14" s="47"/>
      <c r="C14" s="47"/>
      <c r="D14" s="78"/>
      <c r="E14" s="15"/>
      <c r="F14" s="15"/>
      <c r="G14" s="15"/>
      <c r="H14" s="78"/>
      <c r="I14" s="78"/>
      <c r="J14" s="78"/>
      <c r="K14" s="78"/>
      <c r="L14" s="78"/>
      <c r="M14" s="44"/>
    </row>
    <row r="15" spans="1:13" s="55" customFormat="1" ht="37.5">
      <c r="A15" s="46" t="s">
        <v>303</v>
      </c>
      <c r="B15" s="47"/>
      <c r="C15" s="47"/>
      <c r="D15" s="78"/>
      <c r="E15" s="15"/>
      <c r="F15" s="15"/>
      <c r="G15" s="15"/>
      <c r="H15" s="78"/>
      <c r="I15" s="78"/>
      <c r="J15" s="78"/>
      <c r="K15" s="78"/>
      <c r="L15" s="78"/>
      <c r="M15" s="44"/>
    </row>
    <row r="16" spans="1:13" ht="56.25">
      <c r="A16" s="8" t="s">
        <v>81</v>
      </c>
      <c r="B16" s="9"/>
      <c r="C16" s="10">
        <v>0</v>
      </c>
      <c r="D16" s="9"/>
      <c r="E16" s="9"/>
      <c r="F16" s="9"/>
      <c r="G16" s="9"/>
      <c r="H16" s="9"/>
      <c r="I16" s="9"/>
      <c r="J16" s="10"/>
      <c r="K16" s="10"/>
      <c r="L16" s="10"/>
      <c r="M16" s="9" t="s">
        <v>11</v>
      </c>
    </row>
    <row r="17" spans="1:13" ht="75">
      <c r="A17" s="80" t="s">
        <v>82</v>
      </c>
      <c r="B17" s="81"/>
      <c r="C17" s="82">
        <f>SUM(C18:C19)</f>
        <v>15</v>
      </c>
      <c r="D17" s="81"/>
      <c r="E17" s="81"/>
      <c r="F17" s="81"/>
      <c r="G17" s="83"/>
      <c r="H17" s="83"/>
      <c r="I17" s="83"/>
      <c r="J17" s="83"/>
      <c r="K17" s="186">
        <f>L17*C32/C17</f>
        <v>0</v>
      </c>
      <c r="L17" s="186">
        <f>SUM(L18,L19)</f>
        <v>0</v>
      </c>
      <c r="M17" s="83"/>
    </row>
    <row r="18" spans="1:13" ht="56.25">
      <c r="A18" s="12" t="s">
        <v>251</v>
      </c>
      <c r="B18" s="13" t="s">
        <v>6</v>
      </c>
      <c r="C18" s="14">
        <v>5</v>
      </c>
      <c r="D18" s="33" t="s">
        <v>324</v>
      </c>
      <c r="E18" s="20" t="s">
        <v>69</v>
      </c>
      <c r="F18" s="20" t="s">
        <v>84</v>
      </c>
      <c r="G18" s="20" t="s">
        <v>91</v>
      </c>
      <c r="H18" s="18" t="s">
        <v>108</v>
      </c>
      <c r="I18" s="18" t="s">
        <v>72</v>
      </c>
      <c r="J18" s="18"/>
      <c r="K18" s="18"/>
      <c r="L18" s="162">
        <f>K18*C18/C32</f>
        <v>0</v>
      </c>
      <c r="M18" s="28"/>
    </row>
    <row r="19" spans="1:13" ht="141.75">
      <c r="A19" s="12" t="s">
        <v>178</v>
      </c>
      <c r="B19" s="13" t="s">
        <v>6</v>
      </c>
      <c r="C19" s="14">
        <v>10</v>
      </c>
      <c r="D19" s="33" t="s">
        <v>101</v>
      </c>
      <c r="E19" s="20" t="s">
        <v>69</v>
      </c>
      <c r="F19" s="20" t="s">
        <v>84</v>
      </c>
      <c r="G19" s="20" t="s">
        <v>91</v>
      </c>
      <c r="H19" s="111" t="s">
        <v>73</v>
      </c>
      <c r="I19" s="111" t="s">
        <v>104</v>
      </c>
      <c r="J19" s="111"/>
      <c r="K19" s="111"/>
      <c r="L19" s="162">
        <f>K19*C19/C32</f>
        <v>0</v>
      </c>
      <c r="M19" s="28" t="s">
        <v>37</v>
      </c>
    </row>
    <row r="20" spans="1:13" ht="18.75">
      <c r="A20" s="38" t="s">
        <v>86</v>
      </c>
      <c r="B20" s="39"/>
      <c r="C20" s="40">
        <f>SUM(C21)</f>
        <v>10</v>
      </c>
      <c r="D20" s="39"/>
      <c r="E20" s="39"/>
      <c r="F20" s="39"/>
      <c r="G20" s="39"/>
      <c r="H20" s="39"/>
      <c r="I20" s="39"/>
      <c r="J20" s="40"/>
      <c r="K20" s="187">
        <f>L20*C32/C20</f>
        <v>0</v>
      </c>
      <c r="L20" s="187">
        <f>SUM(L21)</f>
        <v>0</v>
      </c>
      <c r="M20" s="39"/>
    </row>
    <row r="21" spans="1:13" ht="82.5" customHeight="1">
      <c r="A21" s="31" t="s">
        <v>93</v>
      </c>
      <c r="B21" s="32" t="s">
        <v>6</v>
      </c>
      <c r="C21" s="14">
        <v>10</v>
      </c>
      <c r="D21" s="27" t="s">
        <v>109</v>
      </c>
      <c r="E21" s="32" t="s">
        <v>69</v>
      </c>
      <c r="F21" s="32" t="s">
        <v>84</v>
      </c>
      <c r="G21" s="32" t="s">
        <v>91</v>
      </c>
      <c r="H21" s="32" t="s">
        <v>97</v>
      </c>
      <c r="I21" s="32" t="s">
        <v>101</v>
      </c>
      <c r="J21" s="32"/>
      <c r="K21" s="32"/>
      <c r="L21" s="188">
        <f>K21*C21/C32</f>
        <v>0</v>
      </c>
      <c r="M21" s="32"/>
    </row>
    <row r="22" spans="1:13" ht="37.5">
      <c r="A22" s="56" t="s">
        <v>94</v>
      </c>
      <c r="B22" s="41"/>
      <c r="C22" s="37">
        <f>SUM(C23:C26)</f>
        <v>20</v>
      </c>
      <c r="D22" s="41"/>
      <c r="E22" s="41"/>
      <c r="F22" s="41"/>
      <c r="G22" s="41"/>
      <c r="H22" s="41"/>
      <c r="I22" s="41"/>
      <c r="J22" s="41"/>
      <c r="K22" s="189">
        <f>L22*C32/C22</f>
        <v>0</v>
      </c>
      <c r="L22" s="189">
        <f>SUM(L23:L26)</f>
        <v>0</v>
      </c>
      <c r="M22" s="41"/>
    </row>
    <row r="23" spans="1:13" ht="37.5">
      <c r="A23" s="31" t="s">
        <v>98</v>
      </c>
      <c r="B23" s="32" t="s">
        <v>6</v>
      </c>
      <c r="C23" s="60">
        <v>5</v>
      </c>
      <c r="D23" s="32" t="s">
        <v>110</v>
      </c>
      <c r="E23" s="70" t="s">
        <v>69</v>
      </c>
      <c r="F23" s="32" t="s">
        <v>84</v>
      </c>
      <c r="G23" s="32" t="s">
        <v>91</v>
      </c>
      <c r="H23" s="32" t="s">
        <v>111</v>
      </c>
      <c r="I23" s="32" t="s">
        <v>110</v>
      </c>
      <c r="J23" s="70"/>
      <c r="K23" s="70"/>
      <c r="L23" s="190">
        <f>K23*C23/C32</f>
        <v>0</v>
      </c>
      <c r="M23" s="70"/>
    </row>
    <row r="24" spans="1:13" ht="69">
      <c r="A24" s="31" t="s">
        <v>102</v>
      </c>
      <c r="B24" s="32" t="s">
        <v>6</v>
      </c>
      <c r="C24" s="60">
        <v>3</v>
      </c>
      <c r="D24" s="27" t="s">
        <v>74</v>
      </c>
      <c r="E24" s="70" t="s">
        <v>69</v>
      </c>
      <c r="F24" s="32" t="s">
        <v>84</v>
      </c>
      <c r="G24" s="32" t="s">
        <v>91</v>
      </c>
      <c r="H24" s="32" t="s">
        <v>97</v>
      </c>
      <c r="I24" s="32" t="s">
        <v>101</v>
      </c>
      <c r="J24" s="70"/>
      <c r="K24" s="70"/>
      <c r="L24" s="190">
        <f>K24*C24/C32</f>
        <v>0</v>
      </c>
      <c r="M24" s="70"/>
    </row>
    <row r="25" spans="1:13" ht="69">
      <c r="A25" s="31" t="s">
        <v>105</v>
      </c>
      <c r="B25" s="32" t="s">
        <v>6</v>
      </c>
      <c r="C25" s="60">
        <v>8</v>
      </c>
      <c r="D25" s="27" t="s">
        <v>87</v>
      </c>
      <c r="E25" s="70" t="s">
        <v>69</v>
      </c>
      <c r="F25" s="32" t="s">
        <v>84</v>
      </c>
      <c r="G25" s="32" t="s">
        <v>91</v>
      </c>
      <c r="H25" s="27" t="s">
        <v>75</v>
      </c>
      <c r="I25" s="27" t="s">
        <v>88</v>
      </c>
      <c r="J25" s="143"/>
      <c r="K25" s="143"/>
      <c r="L25" s="190">
        <f>K25*C25/C32</f>
        <v>0</v>
      </c>
      <c r="M25" s="70"/>
    </row>
    <row r="26" spans="1:13" ht="86.25">
      <c r="A26" s="31" t="s">
        <v>106</v>
      </c>
      <c r="B26" s="32" t="s">
        <v>6</v>
      </c>
      <c r="C26" s="60">
        <v>4</v>
      </c>
      <c r="D26" s="19" t="s">
        <v>7</v>
      </c>
      <c r="E26" s="70" t="s">
        <v>69</v>
      </c>
      <c r="F26" s="32" t="s">
        <v>84</v>
      </c>
      <c r="G26" s="32" t="s">
        <v>91</v>
      </c>
      <c r="H26" s="33" t="s">
        <v>97</v>
      </c>
      <c r="I26" s="32" t="s">
        <v>101</v>
      </c>
      <c r="J26" s="70"/>
      <c r="K26" s="70"/>
      <c r="L26" s="190">
        <f>K26*C26/C32</f>
        <v>0</v>
      </c>
      <c r="M26" s="70"/>
    </row>
    <row r="27" spans="1:13" ht="18.75">
      <c r="A27" s="2" t="s">
        <v>99</v>
      </c>
      <c r="B27" s="3"/>
      <c r="C27" s="63">
        <f>SUM(C28:C31)</f>
        <v>20</v>
      </c>
      <c r="D27" s="3"/>
      <c r="E27" s="65"/>
      <c r="F27" s="3"/>
      <c r="G27" s="3"/>
      <c r="H27" s="3"/>
      <c r="I27" s="3"/>
      <c r="J27" s="65"/>
      <c r="K27" s="191">
        <f>L27*C32/C27</f>
        <v>0</v>
      </c>
      <c r="L27" s="191">
        <f>SUM(L28:L31)</f>
        <v>0</v>
      </c>
      <c r="M27" s="65"/>
    </row>
    <row r="28" spans="1:13" ht="86.25">
      <c r="A28" s="31" t="s">
        <v>107</v>
      </c>
      <c r="B28" s="32" t="s">
        <v>6</v>
      </c>
      <c r="C28" s="60">
        <v>5</v>
      </c>
      <c r="D28" s="27" t="s">
        <v>89</v>
      </c>
      <c r="E28" s="70" t="s">
        <v>69</v>
      </c>
      <c r="F28" s="32" t="s">
        <v>84</v>
      </c>
      <c r="G28" s="32" t="s">
        <v>91</v>
      </c>
      <c r="H28" s="33" t="s">
        <v>97</v>
      </c>
      <c r="I28" s="33" t="s">
        <v>101</v>
      </c>
      <c r="J28" s="144"/>
      <c r="K28" s="144"/>
      <c r="L28" s="168">
        <f>K28*C28/C32</f>
        <v>0</v>
      </c>
      <c r="M28" s="70"/>
    </row>
    <row r="29" spans="1:13" ht="56.25">
      <c r="A29" s="31" t="s">
        <v>112</v>
      </c>
      <c r="B29" s="32" t="s">
        <v>6</v>
      </c>
      <c r="C29" s="60">
        <v>5</v>
      </c>
      <c r="D29" s="32" t="s">
        <v>101</v>
      </c>
      <c r="E29" s="70" t="s">
        <v>69</v>
      </c>
      <c r="F29" s="32" t="s">
        <v>84</v>
      </c>
      <c r="G29" s="32" t="s">
        <v>91</v>
      </c>
      <c r="H29" s="32" t="s">
        <v>97</v>
      </c>
      <c r="I29" s="32" t="s">
        <v>101</v>
      </c>
      <c r="J29" s="70"/>
      <c r="K29" s="70"/>
      <c r="L29" s="168">
        <f>K29*C29/C32</f>
        <v>0</v>
      </c>
      <c r="M29" s="70"/>
    </row>
    <row r="30" spans="1:13" ht="86.25">
      <c r="A30" s="31" t="s">
        <v>76</v>
      </c>
      <c r="B30" s="32" t="s">
        <v>6</v>
      </c>
      <c r="C30" s="60">
        <v>5</v>
      </c>
      <c r="D30" s="19" t="s">
        <v>77</v>
      </c>
      <c r="E30" s="70" t="s">
        <v>69</v>
      </c>
      <c r="F30" s="32" t="s">
        <v>84</v>
      </c>
      <c r="G30" s="32" t="s">
        <v>91</v>
      </c>
      <c r="H30" s="27" t="s">
        <v>9</v>
      </c>
      <c r="I30" s="27" t="s">
        <v>78</v>
      </c>
      <c r="J30" s="143"/>
      <c r="K30" s="143"/>
      <c r="L30" s="168">
        <f>K30*C30/C32</f>
        <v>0</v>
      </c>
      <c r="M30" s="70"/>
    </row>
    <row r="31" spans="1:13" ht="155.25">
      <c r="A31" s="31" t="s">
        <v>79</v>
      </c>
      <c r="B31" s="32" t="s">
        <v>6</v>
      </c>
      <c r="C31" s="60">
        <v>5</v>
      </c>
      <c r="D31" s="19" t="s">
        <v>80</v>
      </c>
      <c r="E31" s="70" t="s">
        <v>69</v>
      </c>
      <c r="F31" s="32" t="s">
        <v>84</v>
      </c>
      <c r="G31" s="32" t="s">
        <v>91</v>
      </c>
      <c r="H31" s="32" t="s">
        <v>97</v>
      </c>
      <c r="I31" s="32" t="s">
        <v>101</v>
      </c>
      <c r="J31" s="70"/>
      <c r="K31" s="70"/>
      <c r="L31" s="168">
        <f>K31*C31/C32</f>
        <v>0</v>
      </c>
      <c r="M31" s="70"/>
    </row>
    <row r="32" spans="1:13" ht="18.75">
      <c r="A32" s="218" t="s">
        <v>8</v>
      </c>
      <c r="B32" s="218"/>
      <c r="C32" s="34">
        <f>SUM(C6,C20,C22,C27)</f>
        <v>100</v>
      </c>
      <c r="D32" s="35"/>
      <c r="E32" s="35"/>
      <c r="F32" s="35"/>
      <c r="G32" s="35"/>
      <c r="H32" s="35"/>
      <c r="I32" s="35"/>
      <c r="J32" s="35"/>
      <c r="K32" s="35"/>
      <c r="L32" s="176">
        <f>SUM(L6,L20,L22,L27)</f>
        <v>0</v>
      </c>
      <c r="M32" s="35"/>
    </row>
    <row r="35" spans="1:13" ht="19.5">
      <c r="A35" s="205" t="s">
        <v>345</v>
      </c>
      <c r="C35" s="206"/>
      <c r="M35" s="36"/>
    </row>
    <row r="36" spans="1:13" ht="19.5">
      <c r="A36" s="205" t="s">
        <v>346</v>
      </c>
      <c r="C36" s="206"/>
      <c r="M36" s="36"/>
    </row>
    <row r="37" spans="1:13" ht="19.5">
      <c r="A37" s="205" t="s">
        <v>347</v>
      </c>
      <c r="C37" s="206"/>
      <c r="M37" s="36"/>
    </row>
    <row r="38" spans="3:13" ht="18.75">
      <c r="C38" s="206"/>
      <c r="M38" s="36"/>
    </row>
    <row r="39" spans="1:13" ht="19.5">
      <c r="A39" s="211" t="s">
        <v>349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39:M39"/>
    <mergeCell ref="E4:I4"/>
    <mergeCell ref="M4:M5"/>
    <mergeCell ref="J4:L4"/>
    <mergeCell ref="A32:B32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8"/>
  <sheetViews>
    <sheetView workbookViewId="0" topLeftCell="A31">
      <selection activeCell="A34" sqref="A34:M38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9" width="8.7109375" style="1" customWidth="1"/>
    <col min="10" max="10" width="9.7109375" style="1" customWidth="1"/>
    <col min="11" max="12" width="7.57421875" style="1" customWidth="1"/>
    <col min="13" max="13" width="11.7109375" style="1" customWidth="1"/>
    <col min="14" max="14" width="9.00390625" style="1" customWidth="1"/>
    <col min="15" max="15" width="22.42187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21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 customHeight="1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4">
        <f>SUM(C7+C13)</f>
        <v>50</v>
      </c>
      <c r="D6" s="3"/>
      <c r="E6" s="3"/>
      <c r="F6" s="3"/>
      <c r="G6" s="3"/>
      <c r="H6" s="3"/>
      <c r="I6" s="3"/>
      <c r="J6" s="4"/>
      <c r="K6" s="184">
        <f>L6*C31/C6</f>
        <v>0</v>
      </c>
      <c r="L6" s="184">
        <f>SUM(L7,L13)</f>
        <v>0</v>
      </c>
      <c r="M6" s="3"/>
    </row>
    <row r="7" spans="1:13" ht="37.5">
      <c r="A7" s="79" t="s">
        <v>68</v>
      </c>
      <c r="B7" s="7"/>
      <c r="C7" s="53">
        <f>SUM(C8,C12)</f>
        <v>10</v>
      </c>
      <c r="D7" s="7"/>
      <c r="E7" s="7"/>
      <c r="F7" s="7"/>
      <c r="G7" s="7"/>
      <c r="H7" s="7"/>
      <c r="I7" s="7"/>
      <c r="J7" s="53"/>
      <c r="K7" s="185">
        <f>L7*C31/C7</f>
        <v>0</v>
      </c>
      <c r="L7" s="185">
        <f>SUM(L8,L12)</f>
        <v>0</v>
      </c>
      <c r="M7" s="7"/>
    </row>
    <row r="8" spans="1:13" ht="112.5">
      <c r="A8" s="8" t="s">
        <v>95</v>
      </c>
      <c r="B8" s="9"/>
      <c r="C8" s="10">
        <f>SUM(C9:C10)</f>
        <v>10</v>
      </c>
      <c r="D8" s="9"/>
      <c r="E8" s="11"/>
      <c r="F8" s="11"/>
      <c r="G8" s="11"/>
      <c r="H8" s="11"/>
      <c r="I8" s="11"/>
      <c r="J8" s="11"/>
      <c r="K8" s="192">
        <f>L8*C31/C8</f>
        <v>0</v>
      </c>
      <c r="L8" s="192">
        <f>SUM(L9,L10)</f>
        <v>0</v>
      </c>
      <c r="M8" s="9"/>
    </row>
    <row r="9" spans="1:13" ht="56.25">
      <c r="A9" s="8" t="s">
        <v>217</v>
      </c>
      <c r="B9" s="9" t="s">
        <v>17</v>
      </c>
      <c r="C9" s="10">
        <v>5</v>
      </c>
      <c r="D9" s="9" t="s">
        <v>72</v>
      </c>
      <c r="E9" s="9" t="s">
        <v>69</v>
      </c>
      <c r="F9" s="9" t="s">
        <v>84</v>
      </c>
      <c r="G9" s="9" t="s">
        <v>91</v>
      </c>
      <c r="H9" s="20" t="s">
        <v>108</v>
      </c>
      <c r="I9" s="20" t="s">
        <v>72</v>
      </c>
      <c r="J9" s="20"/>
      <c r="K9" s="20"/>
      <c r="L9" s="170">
        <f>K9*C9/C31</f>
        <v>0</v>
      </c>
      <c r="M9" s="20" t="s">
        <v>56</v>
      </c>
    </row>
    <row r="10" spans="1:13" ht="56.25">
      <c r="A10" s="102" t="s">
        <v>218</v>
      </c>
      <c r="B10" s="103" t="s">
        <v>17</v>
      </c>
      <c r="C10" s="104">
        <v>5</v>
      </c>
      <c r="D10" s="103" t="s">
        <v>72</v>
      </c>
      <c r="E10" s="103" t="s">
        <v>69</v>
      </c>
      <c r="F10" s="103" t="s">
        <v>84</v>
      </c>
      <c r="G10" s="103" t="s">
        <v>91</v>
      </c>
      <c r="H10" s="21" t="s">
        <v>108</v>
      </c>
      <c r="I10" s="21" t="s">
        <v>72</v>
      </c>
      <c r="J10" s="21"/>
      <c r="K10" s="21"/>
      <c r="L10" s="170">
        <f>K10*C10/C31</f>
        <v>0</v>
      </c>
      <c r="M10" s="21" t="s">
        <v>59</v>
      </c>
    </row>
    <row r="11" spans="1:13" ht="37.5">
      <c r="A11" s="105" t="s">
        <v>144</v>
      </c>
      <c r="B11" s="106"/>
      <c r="C11" s="107"/>
      <c r="D11" s="106"/>
      <c r="E11" s="117"/>
      <c r="F11" s="117"/>
      <c r="G11" s="117"/>
      <c r="H11" s="117"/>
      <c r="I11" s="117"/>
      <c r="J11" s="117"/>
      <c r="K11" s="117"/>
      <c r="L11" s="117"/>
      <c r="M11" s="106"/>
    </row>
    <row r="12" spans="1:13" ht="56.25">
      <c r="A12" s="8" t="s">
        <v>81</v>
      </c>
      <c r="B12" s="9"/>
      <c r="C12" s="10">
        <v>0</v>
      </c>
      <c r="D12" s="9"/>
      <c r="E12" s="9"/>
      <c r="F12" s="9"/>
      <c r="G12" s="9"/>
      <c r="H12" s="9"/>
      <c r="I12" s="9"/>
      <c r="J12" s="10"/>
      <c r="K12" s="10"/>
      <c r="L12" s="10"/>
      <c r="M12" s="9" t="s">
        <v>22</v>
      </c>
    </row>
    <row r="13" spans="1:13" ht="75">
      <c r="A13" s="80" t="s">
        <v>82</v>
      </c>
      <c r="B13" s="81"/>
      <c r="C13" s="82">
        <f>SUM(C14:C18)</f>
        <v>40</v>
      </c>
      <c r="D13" s="81"/>
      <c r="E13" s="81"/>
      <c r="F13" s="81"/>
      <c r="G13" s="83"/>
      <c r="H13" s="83"/>
      <c r="I13" s="83"/>
      <c r="J13" s="83"/>
      <c r="K13" s="186">
        <f>L13*C31/C13</f>
        <v>0</v>
      </c>
      <c r="L13" s="186">
        <f>SUM(L14:L18)</f>
        <v>0</v>
      </c>
      <c r="M13" s="83"/>
    </row>
    <row r="14" spans="1:13" ht="86.25">
      <c r="A14" s="12" t="s">
        <v>246</v>
      </c>
      <c r="B14" s="13" t="s">
        <v>6</v>
      </c>
      <c r="C14" s="14">
        <v>8</v>
      </c>
      <c r="D14" s="27" t="s">
        <v>325</v>
      </c>
      <c r="E14" s="20" t="s">
        <v>69</v>
      </c>
      <c r="F14" s="20" t="s">
        <v>84</v>
      </c>
      <c r="G14" s="20" t="s">
        <v>91</v>
      </c>
      <c r="H14" s="18" t="s">
        <v>108</v>
      </c>
      <c r="I14" s="18" t="s">
        <v>72</v>
      </c>
      <c r="J14" s="18"/>
      <c r="K14" s="18"/>
      <c r="L14" s="162">
        <f>K14*C14/C31</f>
        <v>0</v>
      </c>
      <c r="M14" s="16"/>
    </row>
    <row r="15" spans="1:13" ht="75">
      <c r="A15" s="12" t="s">
        <v>192</v>
      </c>
      <c r="B15" s="13" t="s">
        <v>6</v>
      </c>
      <c r="C15" s="14">
        <v>8</v>
      </c>
      <c r="D15" s="17" t="s">
        <v>72</v>
      </c>
      <c r="E15" s="20" t="s">
        <v>69</v>
      </c>
      <c r="F15" s="20" t="s">
        <v>84</v>
      </c>
      <c r="G15" s="20" t="s">
        <v>91</v>
      </c>
      <c r="H15" s="18" t="s">
        <v>108</v>
      </c>
      <c r="I15" s="18" t="s">
        <v>72</v>
      </c>
      <c r="J15" s="18"/>
      <c r="K15" s="18"/>
      <c r="L15" s="162">
        <f>K15*C15/C31</f>
        <v>0</v>
      </c>
      <c r="M15" s="28"/>
    </row>
    <row r="16" spans="1:13" ht="56.25">
      <c r="A16" s="12" t="s">
        <v>326</v>
      </c>
      <c r="B16" s="13" t="s">
        <v>6</v>
      </c>
      <c r="C16" s="14">
        <v>7</v>
      </c>
      <c r="D16" s="17" t="s">
        <v>72</v>
      </c>
      <c r="E16" s="20" t="s">
        <v>69</v>
      </c>
      <c r="F16" s="20" t="s">
        <v>84</v>
      </c>
      <c r="G16" s="20" t="s">
        <v>91</v>
      </c>
      <c r="H16" s="18" t="s">
        <v>108</v>
      </c>
      <c r="I16" s="18" t="s">
        <v>72</v>
      </c>
      <c r="J16" s="18"/>
      <c r="K16" s="18"/>
      <c r="L16" s="162">
        <f>K16*C16/C31</f>
        <v>0</v>
      </c>
      <c r="M16" s="28"/>
    </row>
    <row r="17" spans="1:13" ht="56.25">
      <c r="A17" s="12" t="s">
        <v>193</v>
      </c>
      <c r="B17" s="13" t="s">
        <v>6</v>
      </c>
      <c r="C17" s="14">
        <v>7</v>
      </c>
      <c r="D17" s="17" t="s">
        <v>72</v>
      </c>
      <c r="E17" s="20" t="s">
        <v>69</v>
      </c>
      <c r="F17" s="20" t="s">
        <v>84</v>
      </c>
      <c r="G17" s="20" t="s">
        <v>91</v>
      </c>
      <c r="H17" s="18" t="s">
        <v>108</v>
      </c>
      <c r="I17" s="18" t="s">
        <v>72</v>
      </c>
      <c r="J17" s="18"/>
      <c r="K17" s="18"/>
      <c r="L17" s="162">
        <f>K17*C17/C31</f>
        <v>0</v>
      </c>
      <c r="M17" s="28"/>
    </row>
    <row r="18" spans="1:13" ht="141.75">
      <c r="A18" s="12" t="s">
        <v>194</v>
      </c>
      <c r="B18" s="13" t="s">
        <v>6</v>
      </c>
      <c r="C18" s="14">
        <v>10</v>
      </c>
      <c r="D18" s="33" t="s">
        <v>101</v>
      </c>
      <c r="E18" s="20" t="s">
        <v>69</v>
      </c>
      <c r="F18" s="20" t="s">
        <v>84</v>
      </c>
      <c r="G18" s="20" t="s">
        <v>91</v>
      </c>
      <c r="H18" s="111" t="s">
        <v>73</v>
      </c>
      <c r="I18" s="111" t="s">
        <v>104</v>
      </c>
      <c r="J18" s="111"/>
      <c r="K18" s="111"/>
      <c r="L18" s="162">
        <f>K18*C18/C31</f>
        <v>0</v>
      </c>
      <c r="M18" s="28"/>
    </row>
    <row r="19" spans="1:13" ht="18.75">
      <c r="A19" s="38" t="s">
        <v>86</v>
      </c>
      <c r="B19" s="39"/>
      <c r="C19" s="40">
        <f>SUM(C20)</f>
        <v>10</v>
      </c>
      <c r="D19" s="39"/>
      <c r="E19" s="39"/>
      <c r="F19" s="39"/>
      <c r="G19" s="39"/>
      <c r="H19" s="39"/>
      <c r="I19" s="39"/>
      <c r="J19" s="40"/>
      <c r="K19" s="187">
        <f>L19*C31/C19</f>
        <v>0</v>
      </c>
      <c r="L19" s="187">
        <f>SUM(L20)</f>
        <v>0</v>
      </c>
      <c r="M19" s="39"/>
    </row>
    <row r="20" spans="1:13" ht="82.5" customHeight="1">
      <c r="A20" s="31" t="s">
        <v>93</v>
      </c>
      <c r="B20" s="32" t="s">
        <v>6</v>
      </c>
      <c r="C20" s="14">
        <v>10</v>
      </c>
      <c r="D20" s="27" t="s">
        <v>109</v>
      </c>
      <c r="E20" s="32" t="s">
        <v>69</v>
      </c>
      <c r="F20" s="32" t="s">
        <v>84</v>
      </c>
      <c r="G20" s="32" t="s">
        <v>91</v>
      </c>
      <c r="H20" s="32" t="s">
        <v>97</v>
      </c>
      <c r="I20" s="32" t="s">
        <v>101</v>
      </c>
      <c r="J20" s="32"/>
      <c r="K20" s="32"/>
      <c r="L20" s="188">
        <f>K20*C20/C31</f>
        <v>0</v>
      </c>
      <c r="M20" s="32"/>
    </row>
    <row r="21" spans="1:13" ht="37.5">
      <c r="A21" s="56" t="s">
        <v>94</v>
      </c>
      <c r="B21" s="41"/>
      <c r="C21" s="37">
        <f>SUM(C22:C25)</f>
        <v>20</v>
      </c>
      <c r="D21" s="41"/>
      <c r="E21" s="41"/>
      <c r="F21" s="41"/>
      <c r="G21" s="41"/>
      <c r="H21" s="41"/>
      <c r="I21" s="41"/>
      <c r="J21" s="41"/>
      <c r="K21" s="189">
        <f>L21*C31/C21</f>
        <v>0</v>
      </c>
      <c r="L21" s="189">
        <f>SUM(L22:L25)</f>
        <v>0</v>
      </c>
      <c r="M21" s="41"/>
    </row>
    <row r="22" spans="1:13" ht="37.5">
      <c r="A22" s="31" t="s">
        <v>98</v>
      </c>
      <c r="B22" s="32" t="s">
        <v>6</v>
      </c>
      <c r="C22" s="60">
        <v>5</v>
      </c>
      <c r="D22" s="32" t="s">
        <v>110</v>
      </c>
      <c r="E22" s="70" t="s">
        <v>69</v>
      </c>
      <c r="F22" s="32" t="s">
        <v>84</v>
      </c>
      <c r="G22" s="32" t="s">
        <v>91</v>
      </c>
      <c r="H22" s="32" t="s">
        <v>111</v>
      </c>
      <c r="I22" s="32" t="s">
        <v>110</v>
      </c>
      <c r="J22" s="70"/>
      <c r="K22" s="70"/>
      <c r="L22" s="190">
        <f>K22*C22/C31</f>
        <v>0</v>
      </c>
      <c r="M22" s="70"/>
    </row>
    <row r="23" spans="1:13" ht="69">
      <c r="A23" s="31" t="s">
        <v>102</v>
      </c>
      <c r="B23" s="32" t="s">
        <v>6</v>
      </c>
      <c r="C23" s="60">
        <v>3</v>
      </c>
      <c r="D23" s="27" t="s">
        <v>74</v>
      </c>
      <c r="E23" s="70" t="s">
        <v>69</v>
      </c>
      <c r="F23" s="32" t="s">
        <v>84</v>
      </c>
      <c r="G23" s="32" t="s">
        <v>91</v>
      </c>
      <c r="H23" s="32" t="s">
        <v>97</v>
      </c>
      <c r="I23" s="32" t="s">
        <v>101</v>
      </c>
      <c r="J23" s="70"/>
      <c r="K23" s="70"/>
      <c r="L23" s="190">
        <f>K23*C23/C31</f>
        <v>0</v>
      </c>
      <c r="M23" s="70"/>
    </row>
    <row r="24" spans="1:13" ht="69">
      <c r="A24" s="31" t="s">
        <v>105</v>
      </c>
      <c r="B24" s="32" t="s">
        <v>6</v>
      </c>
      <c r="C24" s="60">
        <v>8</v>
      </c>
      <c r="D24" s="27" t="s">
        <v>87</v>
      </c>
      <c r="E24" s="70" t="s">
        <v>69</v>
      </c>
      <c r="F24" s="32" t="s">
        <v>84</v>
      </c>
      <c r="G24" s="32" t="s">
        <v>91</v>
      </c>
      <c r="H24" s="27" t="s">
        <v>75</v>
      </c>
      <c r="I24" s="27" t="s">
        <v>88</v>
      </c>
      <c r="J24" s="143"/>
      <c r="K24" s="143"/>
      <c r="L24" s="190">
        <f>K24*C24/C31</f>
        <v>0</v>
      </c>
      <c r="M24" s="70"/>
    </row>
    <row r="25" spans="1:13" ht="86.25">
      <c r="A25" s="31" t="s">
        <v>106</v>
      </c>
      <c r="B25" s="32" t="s">
        <v>6</v>
      </c>
      <c r="C25" s="60">
        <v>4</v>
      </c>
      <c r="D25" s="19" t="s">
        <v>7</v>
      </c>
      <c r="E25" s="70" t="s">
        <v>69</v>
      </c>
      <c r="F25" s="32" t="s">
        <v>84</v>
      </c>
      <c r="G25" s="32" t="s">
        <v>91</v>
      </c>
      <c r="H25" s="33" t="s">
        <v>97</v>
      </c>
      <c r="I25" s="32" t="s">
        <v>101</v>
      </c>
      <c r="J25" s="70"/>
      <c r="K25" s="70"/>
      <c r="L25" s="190">
        <f>K25*C25/C31</f>
        <v>0</v>
      </c>
      <c r="M25" s="70"/>
    </row>
    <row r="26" spans="1:13" ht="18.75">
      <c r="A26" s="2" t="s">
        <v>99</v>
      </c>
      <c r="B26" s="3"/>
      <c r="C26" s="63">
        <f>SUM(C27:C30)</f>
        <v>20</v>
      </c>
      <c r="D26" s="3"/>
      <c r="E26" s="65"/>
      <c r="F26" s="3"/>
      <c r="G26" s="3"/>
      <c r="H26" s="3"/>
      <c r="I26" s="3"/>
      <c r="J26" s="65"/>
      <c r="K26" s="191">
        <f>L26*C31/C26</f>
        <v>0</v>
      </c>
      <c r="L26" s="191">
        <f>SUM(L27:L30)</f>
        <v>0</v>
      </c>
      <c r="M26" s="65"/>
    </row>
    <row r="27" spans="1:13" ht="86.25">
      <c r="A27" s="31" t="s">
        <v>107</v>
      </c>
      <c r="B27" s="32" t="s">
        <v>6</v>
      </c>
      <c r="C27" s="60">
        <v>5</v>
      </c>
      <c r="D27" s="27" t="s">
        <v>89</v>
      </c>
      <c r="E27" s="70" t="s">
        <v>69</v>
      </c>
      <c r="F27" s="32" t="s">
        <v>84</v>
      </c>
      <c r="G27" s="32" t="s">
        <v>91</v>
      </c>
      <c r="H27" s="33" t="s">
        <v>97</v>
      </c>
      <c r="I27" s="33" t="s">
        <v>101</v>
      </c>
      <c r="J27" s="144"/>
      <c r="K27" s="144"/>
      <c r="L27" s="168">
        <f>K27*C27/C31</f>
        <v>0</v>
      </c>
      <c r="M27" s="70"/>
    </row>
    <row r="28" spans="1:13" ht="56.25">
      <c r="A28" s="31" t="s">
        <v>112</v>
      </c>
      <c r="B28" s="32" t="s">
        <v>6</v>
      </c>
      <c r="C28" s="60">
        <v>5</v>
      </c>
      <c r="D28" s="32" t="s">
        <v>101</v>
      </c>
      <c r="E28" s="70" t="s">
        <v>69</v>
      </c>
      <c r="F28" s="32" t="s">
        <v>84</v>
      </c>
      <c r="G28" s="32" t="s">
        <v>91</v>
      </c>
      <c r="H28" s="32" t="s">
        <v>97</v>
      </c>
      <c r="I28" s="32" t="s">
        <v>101</v>
      </c>
      <c r="J28" s="70"/>
      <c r="K28" s="70"/>
      <c r="L28" s="168">
        <f>K28*C28/C31</f>
        <v>0</v>
      </c>
      <c r="M28" s="70"/>
    </row>
    <row r="29" spans="1:13" ht="86.25">
      <c r="A29" s="31" t="s">
        <v>76</v>
      </c>
      <c r="B29" s="32" t="s">
        <v>6</v>
      </c>
      <c r="C29" s="60">
        <v>5</v>
      </c>
      <c r="D29" s="19" t="s">
        <v>77</v>
      </c>
      <c r="E29" s="70" t="s">
        <v>69</v>
      </c>
      <c r="F29" s="32" t="s">
        <v>84</v>
      </c>
      <c r="G29" s="32" t="s">
        <v>91</v>
      </c>
      <c r="H29" s="27" t="s">
        <v>9</v>
      </c>
      <c r="I29" s="27" t="s">
        <v>78</v>
      </c>
      <c r="J29" s="143"/>
      <c r="K29" s="143"/>
      <c r="L29" s="168">
        <f>K29*C29/C31</f>
        <v>0</v>
      </c>
      <c r="M29" s="70"/>
    </row>
    <row r="30" spans="1:13" ht="155.25">
      <c r="A30" s="31" t="s">
        <v>79</v>
      </c>
      <c r="B30" s="32" t="s">
        <v>6</v>
      </c>
      <c r="C30" s="60">
        <v>5</v>
      </c>
      <c r="D30" s="19" t="s">
        <v>80</v>
      </c>
      <c r="E30" s="70" t="s">
        <v>69</v>
      </c>
      <c r="F30" s="32" t="s">
        <v>84</v>
      </c>
      <c r="G30" s="32" t="s">
        <v>91</v>
      </c>
      <c r="H30" s="32" t="s">
        <v>97</v>
      </c>
      <c r="I30" s="32" t="s">
        <v>101</v>
      </c>
      <c r="J30" s="70"/>
      <c r="K30" s="70"/>
      <c r="L30" s="168">
        <f>K30*C30/C31</f>
        <v>0</v>
      </c>
      <c r="M30" s="70"/>
    </row>
    <row r="31" spans="1:13" ht="18.75">
      <c r="A31" s="218" t="s">
        <v>8</v>
      </c>
      <c r="B31" s="218"/>
      <c r="C31" s="34">
        <f>SUM(C6,C19,C21,C26)</f>
        <v>100</v>
      </c>
      <c r="D31" s="35"/>
      <c r="E31" s="35"/>
      <c r="F31" s="35"/>
      <c r="G31" s="35"/>
      <c r="H31" s="35"/>
      <c r="I31" s="35"/>
      <c r="J31" s="35"/>
      <c r="K31" s="35"/>
      <c r="L31" s="176">
        <f>SUM(L6,L19,L21,L26)</f>
        <v>0</v>
      </c>
      <c r="M31" s="35"/>
    </row>
    <row r="34" spans="1:13" ht="19.5">
      <c r="A34" s="205" t="s">
        <v>345</v>
      </c>
      <c r="C34" s="206"/>
      <c r="M34" s="36"/>
    </row>
    <row r="35" spans="1:13" ht="19.5">
      <c r="A35" s="205" t="s">
        <v>346</v>
      </c>
      <c r="C35" s="206"/>
      <c r="M35" s="36"/>
    </row>
    <row r="36" spans="1:13" ht="19.5">
      <c r="A36" s="205" t="s">
        <v>347</v>
      </c>
      <c r="C36" s="206"/>
      <c r="M36" s="36"/>
    </row>
    <row r="37" spans="3:13" ht="18.75">
      <c r="C37" s="206"/>
      <c r="M37" s="36"/>
    </row>
    <row r="38" spans="1:13" ht="19.5">
      <c r="A38" s="211" t="s">
        <v>349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38:M38"/>
    <mergeCell ref="E4:I4"/>
    <mergeCell ref="M4:M5"/>
    <mergeCell ref="J4:L4"/>
    <mergeCell ref="A31:B31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7"/>
  <sheetViews>
    <sheetView view="pageBreakPreview" zoomScale="60" workbookViewId="0" topLeftCell="A21">
      <selection activeCell="K43" sqref="K43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9" width="8.7109375" style="1" customWidth="1"/>
    <col min="10" max="10" width="9.7109375" style="1" customWidth="1"/>
    <col min="11" max="12" width="7.57421875" style="1" customWidth="1"/>
    <col min="13" max="13" width="11.7109375" style="1" customWidth="1"/>
    <col min="14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43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 customHeight="1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4">
        <f>SUM(C7+C14)</f>
        <v>50</v>
      </c>
      <c r="D6" s="3"/>
      <c r="E6" s="3"/>
      <c r="F6" s="3"/>
      <c r="G6" s="3"/>
      <c r="H6" s="3"/>
      <c r="I6" s="3"/>
      <c r="J6" s="4"/>
      <c r="K6" s="184">
        <f>L6*C30/C6</f>
        <v>0</v>
      </c>
      <c r="L6" s="184">
        <f>SUM(L7,L14)</f>
        <v>0</v>
      </c>
      <c r="M6" s="3"/>
    </row>
    <row r="7" spans="1:13" ht="37.5">
      <c r="A7" s="79" t="s">
        <v>68</v>
      </c>
      <c r="B7" s="7"/>
      <c r="C7" s="53">
        <f>SUM(C8)</f>
        <v>20</v>
      </c>
      <c r="D7" s="7"/>
      <c r="E7" s="7"/>
      <c r="F7" s="7"/>
      <c r="G7" s="7"/>
      <c r="H7" s="7"/>
      <c r="I7" s="7"/>
      <c r="J7" s="53"/>
      <c r="K7" s="185">
        <f>L7*C30/C7</f>
        <v>0</v>
      </c>
      <c r="L7" s="185">
        <f>SUM(L8,L13)</f>
        <v>0</v>
      </c>
      <c r="M7" s="7"/>
    </row>
    <row r="8" spans="1:13" ht="112.5">
      <c r="A8" s="8" t="s">
        <v>95</v>
      </c>
      <c r="B8" s="9"/>
      <c r="C8" s="10">
        <f>SUM(C9:C11)</f>
        <v>20</v>
      </c>
      <c r="D8" s="9"/>
      <c r="E8" s="11"/>
      <c r="F8" s="11"/>
      <c r="G8" s="11"/>
      <c r="H8" s="11"/>
      <c r="I8" s="11"/>
      <c r="J8" s="11"/>
      <c r="K8" s="192">
        <f>L8*C30/C8</f>
        <v>0</v>
      </c>
      <c r="L8" s="192">
        <f>SUM(L9,L10,L11)</f>
        <v>0</v>
      </c>
      <c r="M8" s="9"/>
    </row>
    <row r="9" spans="1:13" ht="56.25">
      <c r="A9" s="46" t="s">
        <v>217</v>
      </c>
      <c r="B9" s="47" t="s">
        <v>17</v>
      </c>
      <c r="C9" s="47">
        <v>5</v>
      </c>
      <c r="D9" s="17" t="s">
        <v>72</v>
      </c>
      <c r="E9" s="15" t="s">
        <v>69</v>
      </c>
      <c r="F9" s="15" t="s">
        <v>84</v>
      </c>
      <c r="G9" s="15" t="s">
        <v>91</v>
      </c>
      <c r="H9" s="18" t="s">
        <v>108</v>
      </c>
      <c r="I9" s="18" t="s">
        <v>72</v>
      </c>
      <c r="J9" s="18"/>
      <c r="K9" s="18"/>
      <c r="L9" s="162">
        <f>K9*C9/C30</f>
        <v>0</v>
      </c>
      <c r="M9" s="18" t="s">
        <v>56</v>
      </c>
    </row>
    <row r="10" spans="1:13" ht="37.5">
      <c r="A10" s="46" t="s">
        <v>226</v>
      </c>
      <c r="B10" s="47" t="s">
        <v>17</v>
      </c>
      <c r="C10" s="47">
        <v>5</v>
      </c>
      <c r="D10" s="17" t="s">
        <v>296</v>
      </c>
      <c r="E10" s="15" t="s">
        <v>69</v>
      </c>
      <c r="F10" s="15" t="s">
        <v>84</v>
      </c>
      <c r="G10" s="15" t="s">
        <v>91</v>
      </c>
      <c r="H10" s="18" t="s">
        <v>108</v>
      </c>
      <c r="I10" s="18" t="s">
        <v>72</v>
      </c>
      <c r="J10" s="18"/>
      <c r="K10" s="18"/>
      <c r="L10" s="162">
        <f>K10*C10/C30</f>
        <v>0</v>
      </c>
      <c r="M10" s="18" t="s">
        <v>59</v>
      </c>
    </row>
    <row r="11" spans="1:13" ht="56.25">
      <c r="A11" s="119" t="s">
        <v>227</v>
      </c>
      <c r="B11" s="120" t="s">
        <v>17</v>
      </c>
      <c r="C11" s="120">
        <v>10</v>
      </c>
      <c r="D11" s="121" t="s">
        <v>72</v>
      </c>
      <c r="E11" s="122" t="s">
        <v>69</v>
      </c>
      <c r="F11" s="122" t="s">
        <v>84</v>
      </c>
      <c r="G11" s="122" t="s">
        <v>91</v>
      </c>
      <c r="H11" s="22" t="s">
        <v>108</v>
      </c>
      <c r="I11" s="22" t="s">
        <v>72</v>
      </c>
      <c r="J11" s="22"/>
      <c r="K11" s="22"/>
      <c r="L11" s="162">
        <f>K11*C11/C30</f>
        <v>0</v>
      </c>
      <c r="M11" s="22" t="s">
        <v>59</v>
      </c>
    </row>
    <row r="12" spans="1:13" ht="37.5">
      <c r="A12" s="123" t="s">
        <v>144</v>
      </c>
      <c r="B12" s="124"/>
      <c r="C12" s="124"/>
      <c r="D12" s="125"/>
      <c r="E12" s="126"/>
      <c r="F12" s="126"/>
      <c r="G12" s="126"/>
      <c r="H12" s="127"/>
      <c r="I12" s="127"/>
      <c r="J12" s="127"/>
      <c r="K12" s="127"/>
      <c r="L12" s="127"/>
      <c r="M12" s="127"/>
    </row>
    <row r="13" spans="1:13" ht="39" customHeight="1">
      <c r="A13" s="8" t="s">
        <v>81</v>
      </c>
      <c r="B13" s="9"/>
      <c r="C13" s="10">
        <v>0</v>
      </c>
      <c r="D13" s="9"/>
      <c r="E13" s="9"/>
      <c r="F13" s="9"/>
      <c r="G13" s="9"/>
      <c r="H13" s="9"/>
      <c r="I13" s="9"/>
      <c r="J13" s="10"/>
      <c r="K13" s="10"/>
      <c r="L13" s="10"/>
      <c r="M13" s="9" t="s">
        <v>11</v>
      </c>
    </row>
    <row r="14" spans="1:13" ht="57.75" customHeight="1">
      <c r="A14" s="80" t="s">
        <v>82</v>
      </c>
      <c r="B14" s="81"/>
      <c r="C14" s="82">
        <f>SUM(C15:C17)</f>
        <v>30</v>
      </c>
      <c r="D14" s="81"/>
      <c r="E14" s="81"/>
      <c r="F14" s="81"/>
      <c r="G14" s="83"/>
      <c r="H14" s="83"/>
      <c r="I14" s="83"/>
      <c r="J14" s="83"/>
      <c r="K14" s="186">
        <f>L14*C30/C14</f>
        <v>0</v>
      </c>
      <c r="L14" s="186">
        <f>SUM(L15:L17)</f>
        <v>0</v>
      </c>
      <c r="M14" s="83"/>
    </row>
    <row r="15" spans="1:13" ht="93.75">
      <c r="A15" s="8" t="s">
        <v>245</v>
      </c>
      <c r="B15" s="9" t="s">
        <v>17</v>
      </c>
      <c r="C15" s="10">
        <v>10</v>
      </c>
      <c r="D15" s="57" t="s">
        <v>323</v>
      </c>
      <c r="E15" s="20" t="s">
        <v>69</v>
      </c>
      <c r="F15" s="20" t="s">
        <v>84</v>
      </c>
      <c r="G15" s="20" t="s">
        <v>91</v>
      </c>
      <c r="H15" s="15" t="s">
        <v>108</v>
      </c>
      <c r="I15" s="15" t="s">
        <v>72</v>
      </c>
      <c r="J15" s="15"/>
      <c r="K15" s="15"/>
      <c r="L15" s="179">
        <f>K15*C15/C30</f>
        <v>0</v>
      </c>
      <c r="M15" s="96"/>
    </row>
    <row r="16" spans="1:13" ht="93.75">
      <c r="A16" s="8" t="s">
        <v>190</v>
      </c>
      <c r="B16" s="9" t="s">
        <v>17</v>
      </c>
      <c r="C16" s="10">
        <v>10</v>
      </c>
      <c r="D16" s="57" t="s">
        <v>324</v>
      </c>
      <c r="E16" s="20" t="s">
        <v>69</v>
      </c>
      <c r="F16" s="20" t="s">
        <v>84</v>
      </c>
      <c r="G16" s="20" t="s">
        <v>91</v>
      </c>
      <c r="H16" s="15" t="s">
        <v>108</v>
      </c>
      <c r="I16" s="15" t="s">
        <v>72</v>
      </c>
      <c r="J16" s="15"/>
      <c r="K16" s="15"/>
      <c r="L16" s="179">
        <f>K16*C16/C30</f>
        <v>0</v>
      </c>
      <c r="M16" s="96"/>
    </row>
    <row r="17" spans="1:13" ht="141.75">
      <c r="A17" s="8" t="s">
        <v>191</v>
      </c>
      <c r="B17" s="13" t="s">
        <v>6</v>
      </c>
      <c r="C17" s="14">
        <v>10</v>
      </c>
      <c r="D17" s="33" t="s">
        <v>101</v>
      </c>
      <c r="E17" s="20" t="s">
        <v>69</v>
      </c>
      <c r="F17" s="20" t="s">
        <v>84</v>
      </c>
      <c r="G17" s="20" t="s">
        <v>91</v>
      </c>
      <c r="H17" s="111" t="s">
        <v>73</v>
      </c>
      <c r="I17" s="111" t="s">
        <v>104</v>
      </c>
      <c r="J17" s="111"/>
      <c r="K17" s="111"/>
      <c r="L17" s="179">
        <f>K17*C17/C30</f>
        <v>0</v>
      </c>
      <c r="M17" s="16"/>
    </row>
    <row r="18" spans="1:13" ht="18.75">
      <c r="A18" s="38" t="s">
        <v>86</v>
      </c>
      <c r="B18" s="39"/>
      <c r="C18" s="40">
        <f>SUM(C19)</f>
        <v>10</v>
      </c>
      <c r="D18" s="39"/>
      <c r="E18" s="39"/>
      <c r="F18" s="39"/>
      <c r="G18" s="39"/>
      <c r="H18" s="39"/>
      <c r="I18" s="39"/>
      <c r="J18" s="40"/>
      <c r="K18" s="187">
        <f>L18*C30/C18</f>
        <v>0</v>
      </c>
      <c r="L18" s="187">
        <f>SUM(L19)</f>
        <v>0</v>
      </c>
      <c r="M18" s="39"/>
    </row>
    <row r="19" spans="1:13" ht="82.5" customHeight="1">
      <c r="A19" s="31" t="s">
        <v>93</v>
      </c>
      <c r="B19" s="32" t="s">
        <v>6</v>
      </c>
      <c r="C19" s="14">
        <v>10</v>
      </c>
      <c r="D19" s="27" t="s">
        <v>109</v>
      </c>
      <c r="E19" s="32" t="s">
        <v>69</v>
      </c>
      <c r="F19" s="32" t="s">
        <v>84</v>
      </c>
      <c r="G19" s="32" t="s">
        <v>91</v>
      </c>
      <c r="H19" s="32" t="s">
        <v>97</v>
      </c>
      <c r="I19" s="32" t="s">
        <v>101</v>
      </c>
      <c r="J19" s="32"/>
      <c r="K19" s="32"/>
      <c r="L19" s="188">
        <f>K19*C19/C30</f>
        <v>0</v>
      </c>
      <c r="M19" s="32"/>
    </row>
    <row r="20" spans="1:13" ht="37.5">
      <c r="A20" s="56" t="s">
        <v>94</v>
      </c>
      <c r="B20" s="41"/>
      <c r="C20" s="37">
        <f>SUM(C21:C24)</f>
        <v>20</v>
      </c>
      <c r="D20" s="41"/>
      <c r="E20" s="41"/>
      <c r="F20" s="41"/>
      <c r="G20" s="41"/>
      <c r="H20" s="41"/>
      <c r="I20" s="41"/>
      <c r="J20" s="41"/>
      <c r="K20" s="189">
        <f>L20*C30/C20</f>
        <v>0</v>
      </c>
      <c r="L20" s="189">
        <f>SUM(L21:L24)</f>
        <v>0</v>
      </c>
      <c r="M20" s="41"/>
    </row>
    <row r="21" spans="1:13" ht="37.5">
      <c r="A21" s="31" t="s">
        <v>98</v>
      </c>
      <c r="B21" s="32" t="s">
        <v>6</v>
      </c>
      <c r="C21" s="60">
        <v>5</v>
      </c>
      <c r="D21" s="32" t="s">
        <v>110</v>
      </c>
      <c r="E21" s="70" t="s">
        <v>69</v>
      </c>
      <c r="F21" s="32" t="s">
        <v>84</v>
      </c>
      <c r="G21" s="32" t="s">
        <v>91</v>
      </c>
      <c r="H21" s="32" t="s">
        <v>111</v>
      </c>
      <c r="I21" s="32" t="s">
        <v>110</v>
      </c>
      <c r="J21" s="70"/>
      <c r="K21" s="70"/>
      <c r="L21" s="190">
        <f>K21*C21/C30</f>
        <v>0</v>
      </c>
      <c r="M21" s="70"/>
    </row>
    <row r="22" spans="1:13" ht="69">
      <c r="A22" s="31" t="s">
        <v>102</v>
      </c>
      <c r="B22" s="32" t="s">
        <v>6</v>
      </c>
      <c r="C22" s="60">
        <v>3</v>
      </c>
      <c r="D22" s="27" t="s">
        <v>74</v>
      </c>
      <c r="E22" s="70" t="s">
        <v>69</v>
      </c>
      <c r="F22" s="32" t="s">
        <v>84</v>
      </c>
      <c r="G22" s="32" t="s">
        <v>91</v>
      </c>
      <c r="H22" s="32" t="s">
        <v>97</v>
      </c>
      <c r="I22" s="32" t="s">
        <v>101</v>
      </c>
      <c r="J22" s="70"/>
      <c r="K22" s="70"/>
      <c r="L22" s="190">
        <f>K22*C22/C30</f>
        <v>0</v>
      </c>
      <c r="M22" s="70"/>
    </row>
    <row r="23" spans="1:13" ht="69">
      <c r="A23" s="31" t="s">
        <v>105</v>
      </c>
      <c r="B23" s="32" t="s">
        <v>6</v>
      </c>
      <c r="C23" s="60">
        <v>8</v>
      </c>
      <c r="D23" s="27" t="s">
        <v>87</v>
      </c>
      <c r="E23" s="70" t="s">
        <v>69</v>
      </c>
      <c r="F23" s="32" t="s">
        <v>84</v>
      </c>
      <c r="G23" s="32" t="s">
        <v>91</v>
      </c>
      <c r="H23" s="27" t="s">
        <v>75</v>
      </c>
      <c r="I23" s="27" t="s">
        <v>88</v>
      </c>
      <c r="J23" s="143"/>
      <c r="K23" s="143"/>
      <c r="L23" s="190">
        <f>K23*C23/C30</f>
        <v>0</v>
      </c>
      <c r="M23" s="70"/>
    </row>
    <row r="24" spans="1:13" ht="86.25">
      <c r="A24" s="31" t="s">
        <v>106</v>
      </c>
      <c r="B24" s="32" t="s">
        <v>6</v>
      </c>
      <c r="C24" s="60">
        <v>4</v>
      </c>
      <c r="D24" s="19" t="s">
        <v>7</v>
      </c>
      <c r="E24" s="70" t="s">
        <v>69</v>
      </c>
      <c r="F24" s="32" t="s">
        <v>84</v>
      </c>
      <c r="G24" s="32" t="s">
        <v>91</v>
      </c>
      <c r="H24" s="33" t="s">
        <v>97</v>
      </c>
      <c r="I24" s="32" t="s">
        <v>101</v>
      </c>
      <c r="J24" s="70"/>
      <c r="K24" s="70"/>
      <c r="L24" s="190">
        <f>K24*C24/C30</f>
        <v>0</v>
      </c>
      <c r="M24" s="70"/>
    </row>
    <row r="25" spans="1:13" ht="18.75">
      <c r="A25" s="2" t="s">
        <v>99</v>
      </c>
      <c r="B25" s="3"/>
      <c r="C25" s="63">
        <f>SUM(C26:C29)</f>
        <v>20</v>
      </c>
      <c r="D25" s="3"/>
      <c r="E25" s="65"/>
      <c r="F25" s="3"/>
      <c r="G25" s="3"/>
      <c r="H25" s="3"/>
      <c r="I25" s="3"/>
      <c r="J25" s="65"/>
      <c r="K25" s="191">
        <f>L25*C30/C25</f>
        <v>0</v>
      </c>
      <c r="L25" s="191">
        <f>SUM(L26:L29)</f>
        <v>0</v>
      </c>
      <c r="M25" s="65"/>
    </row>
    <row r="26" spans="1:13" ht="86.25">
      <c r="A26" s="31" t="s">
        <v>107</v>
      </c>
      <c r="B26" s="32" t="s">
        <v>6</v>
      </c>
      <c r="C26" s="60">
        <v>5</v>
      </c>
      <c r="D26" s="27" t="s">
        <v>89</v>
      </c>
      <c r="E26" s="70" t="s">
        <v>69</v>
      </c>
      <c r="F26" s="32" t="s">
        <v>84</v>
      </c>
      <c r="G26" s="32" t="s">
        <v>91</v>
      </c>
      <c r="H26" s="33" t="s">
        <v>97</v>
      </c>
      <c r="I26" s="33" t="s">
        <v>101</v>
      </c>
      <c r="J26" s="144"/>
      <c r="K26" s="144"/>
      <c r="L26" s="168">
        <f>K26*C26/C30</f>
        <v>0</v>
      </c>
      <c r="M26" s="70"/>
    </row>
    <row r="27" spans="1:13" ht="56.25">
      <c r="A27" s="31" t="s">
        <v>112</v>
      </c>
      <c r="B27" s="32" t="s">
        <v>6</v>
      </c>
      <c r="C27" s="60">
        <v>5</v>
      </c>
      <c r="D27" s="32" t="s">
        <v>101</v>
      </c>
      <c r="E27" s="70" t="s">
        <v>69</v>
      </c>
      <c r="F27" s="32" t="s">
        <v>84</v>
      </c>
      <c r="G27" s="32" t="s">
        <v>91</v>
      </c>
      <c r="H27" s="32" t="s">
        <v>97</v>
      </c>
      <c r="I27" s="32" t="s">
        <v>101</v>
      </c>
      <c r="J27" s="70"/>
      <c r="K27" s="70"/>
      <c r="L27" s="168">
        <f>K27*C27/C30</f>
        <v>0</v>
      </c>
      <c r="M27" s="70"/>
    </row>
    <row r="28" spans="1:13" ht="86.25">
      <c r="A28" s="31" t="s">
        <v>76</v>
      </c>
      <c r="B28" s="32" t="s">
        <v>6</v>
      </c>
      <c r="C28" s="60">
        <v>5</v>
      </c>
      <c r="D28" s="19" t="s">
        <v>77</v>
      </c>
      <c r="E28" s="70" t="s">
        <v>69</v>
      </c>
      <c r="F28" s="32" t="s">
        <v>84</v>
      </c>
      <c r="G28" s="32" t="s">
        <v>91</v>
      </c>
      <c r="H28" s="27" t="s">
        <v>9</v>
      </c>
      <c r="I28" s="27" t="s">
        <v>78</v>
      </c>
      <c r="J28" s="143"/>
      <c r="K28" s="143"/>
      <c r="L28" s="168">
        <f>K28*C28/C30</f>
        <v>0</v>
      </c>
      <c r="M28" s="70"/>
    </row>
    <row r="29" spans="1:13" ht="155.25">
      <c r="A29" s="31" t="s">
        <v>79</v>
      </c>
      <c r="B29" s="32" t="s">
        <v>6</v>
      </c>
      <c r="C29" s="60">
        <v>5</v>
      </c>
      <c r="D29" s="19" t="s">
        <v>80</v>
      </c>
      <c r="E29" s="70" t="s">
        <v>69</v>
      </c>
      <c r="F29" s="32" t="s">
        <v>84</v>
      </c>
      <c r="G29" s="32" t="s">
        <v>91</v>
      </c>
      <c r="H29" s="32" t="s">
        <v>97</v>
      </c>
      <c r="I29" s="32" t="s">
        <v>101</v>
      </c>
      <c r="J29" s="70"/>
      <c r="K29" s="70"/>
      <c r="L29" s="168">
        <f>K29*C29/C30</f>
        <v>0</v>
      </c>
      <c r="M29" s="70"/>
    </row>
    <row r="30" spans="1:13" ht="18.75">
      <c r="A30" s="218" t="s">
        <v>8</v>
      </c>
      <c r="B30" s="218"/>
      <c r="C30" s="34">
        <f>SUM(C6,C18,C20,C25)</f>
        <v>100</v>
      </c>
      <c r="D30" s="35"/>
      <c r="E30" s="35"/>
      <c r="F30" s="35"/>
      <c r="G30" s="35"/>
      <c r="H30" s="35"/>
      <c r="I30" s="35"/>
      <c r="J30" s="35"/>
      <c r="K30" s="35"/>
      <c r="L30" s="176">
        <f>SUM(L6,L18,L20,L25)</f>
        <v>0</v>
      </c>
      <c r="M30" s="35"/>
    </row>
    <row r="33" spans="1:13" ht="19.5">
      <c r="A33" s="205" t="s">
        <v>345</v>
      </c>
      <c r="C33" s="206"/>
      <c r="M33" s="36"/>
    </row>
    <row r="34" spans="1:13" ht="19.5">
      <c r="A34" s="205" t="s">
        <v>346</v>
      </c>
      <c r="C34" s="206"/>
      <c r="M34" s="36"/>
    </row>
    <row r="35" spans="1:13" ht="19.5">
      <c r="A35" s="205" t="s">
        <v>347</v>
      </c>
      <c r="C35" s="206"/>
      <c r="M35" s="36"/>
    </row>
    <row r="36" spans="3:13" ht="18.75">
      <c r="C36" s="206"/>
      <c r="M36" s="36"/>
    </row>
    <row r="37" spans="1:13" ht="19.5">
      <c r="A37" s="211" t="s">
        <v>349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37:M37"/>
    <mergeCell ref="E4:I4"/>
    <mergeCell ref="M4:M5"/>
    <mergeCell ref="J4:L4"/>
    <mergeCell ref="A30:B30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3" r:id="rId1"/>
  <headerFooter>
    <oddFooter>&amp;C&amp;P/&amp;N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M40"/>
  <sheetViews>
    <sheetView workbookViewId="0" topLeftCell="C33">
      <selection activeCell="U49" sqref="U49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9" width="8.7109375" style="1" customWidth="1"/>
    <col min="10" max="10" width="9.7109375" style="1" customWidth="1"/>
    <col min="11" max="12" width="7.57421875" style="1" customWidth="1"/>
    <col min="13" max="13" width="11.7109375" style="1" customWidth="1"/>
    <col min="14" max="14" width="9.00390625" style="1" customWidth="1"/>
    <col min="15" max="15" width="10.0039062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15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 customHeight="1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4">
        <f>SUM(C7,C16)</f>
        <v>50</v>
      </c>
      <c r="D6" s="3"/>
      <c r="E6" s="3"/>
      <c r="F6" s="3"/>
      <c r="G6" s="3"/>
      <c r="H6" s="3"/>
      <c r="I6" s="3"/>
      <c r="J6" s="4"/>
      <c r="K6" s="184">
        <f>L6*C33/C6</f>
        <v>0</v>
      </c>
      <c r="L6" s="184">
        <f>SUM(L7,L16)</f>
        <v>0</v>
      </c>
      <c r="M6" s="3"/>
    </row>
    <row r="7" spans="1:13" ht="37.5">
      <c r="A7" s="79" t="s">
        <v>68</v>
      </c>
      <c r="B7" s="7"/>
      <c r="C7" s="53">
        <f>SUM(C8,C15)</f>
        <v>25</v>
      </c>
      <c r="D7" s="7"/>
      <c r="E7" s="7"/>
      <c r="F7" s="7"/>
      <c r="G7" s="7"/>
      <c r="H7" s="7"/>
      <c r="I7" s="7"/>
      <c r="J7" s="53"/>
      <c r="K7" s="185">
        <f>L7*C33/C7</f>
        <v>0</v>
      </c>
      <c r="L7" s="185">
        <f>SUM(L8,L15)</f>
        <v>0</v>
      </c>
      <c r="M7" s="7"/>
    </row>
    <row r="8" spans="1:13" ht="112.5">
      <c r="A8" s="8" t="s">
        <v>95</v>
      </c>
      <c r="B8" s="9"/>
      <c r="C8" s="10">
        <f>SUM(C9:C11)</f>
        <v>25</v>
      </c>
      <c r="D8" s="9"/>
      <c r="E8" s="11"/>
      <c r="F8" s="11"/>
      <c r="G8" s="11"/>
      <c r="H8" s="11"/>
      <c r="I8" s="11"/>
      <c r="J8" s="11"/>
      <c r="K8" s="192">
        <f>L8*C33/C8</f>
        <v>0</v>
      </c>
      <c r="L8" s="192">
        <f>SUM(L9,L10,L11)</f>
        <v>0</v>
      </c>
      <c r="M8" s="11"/>
    </row>
    <row r="9" spans="1:13" ht="56.25">
      <c r="A9" s="8" t="s">
        <v>217</v>
      </c>
      <c r="B9" s="9" t="s">
        <v>17</v>
      </c>
      <c r="C9" s="10">
        <v>5</v>
      </c>
      <c r="D9" s="20" t="s">
        <v>72</v>
      </c>
      <c r="E9" s="15" t="s">
        <v>69</v>
      </c>
      <c r="F9" s="15" t="s">
        <v>84</v>
      </c>
      <c r="G9" s="15" t="s">
        <v>91</v>
      </c>
      <c r="H9" s="15" t="s">
        <v>108</v>
      </c>
      <c r="I9" s="15" t="s">
        <v>72</v>
      </c>
      <c r="J9" s="15"/>
      <c r="K9" s="15"/>
      <c r="L9" s="179">
        <f>K9*C9/C33</f>
        <v>0</v>
      </c>
      <c r="M9" s="16" t="s">
        <v>56</v>
      </c>
    </row>
    <row r="10" spans="1:13" ht="37.5">
      <c r="A10" s="8" t="s">
        <v>226</v>
      </c>
      <c r="B10" s="9" t="s">
        <v>17</v>
      </c>
      <c r="C10" s="10">
        <v>5</v>
      </c>
      <c r="D10" s="20" t="s">
        <v>296</v>
      </c>
      <c r="E10" s="15" t="s">
        <v>69</v>
      </c>
      <c r="F10" s="15" t="s">
        <v>84</v>
      </c>
      <c r="G10" s="15" t="s">
        <v>91</v>
      </c>
      <c r="H10" s="15" t="s">
        <v>108</v>
      </c>
      <c r="I10" s="15" t="s">
        <v>72</v>
      </c>
      <c r="J10" s="15"/>
      <c r="K10" s="15"/>
      <c r="L10" s="179">
        <f>K10*C10/C33</f>
        <v>0</v>
      </c>
      <c r="M10" s="16" t="s">
        <v>59</v>
      </c>
    </row>
    <row r="11" spans="1:13" ht="56.25">
      <c r="A11" s="102" t="s">
        <v>227</v>
      </c>
      <c r="B11" s="103" t="s">
        <v>17</v>
      </c>
      <c r="C11" s="104">
        <v>15</v>
      </c>
      <c r="D11" s="21" t="s">
        <v>72</v>
      </c>
      <c r="E11" s="122" t="s">
        <v>69</v>
      </c>
      <c r="F11" s="122" t="s">
        <v>84</v>
      </c>
      <c r="G11" s="122" t="s">
        <v>91</v>
      </c>
      <c r="H11" s="122" t="s">
        <v>108</v>
      </c>
      <c r="I11" s="122" t="s">
        <v>72</v>
      </c>
      <c r="J11" s="122"/>
      <c r="K11" s="122"/>
      <c r="L11" s="179">
        <f>K11*C11/C33</f>
        <v>0</v>
      </c>
      <c r="M11" s="45" t="s">
        <v>59</v>
      </c>
    </row>
    <row r="12" spans="1:13" ht="75">
      <c r="A12" s="118" t="s">
        <v>186</v>
      </c>
      <c r="B12" s="113"/>
      <c r="C12" s="128"/>
      <c r="D12" s="129"/>
      <c r="E12" s="130"/>
      <c r="F12" s="130"/>
      <c r="G12" s="130"/>
      <c r="H12" s="130"/>
      <c r="I12" s="130"/>
      <c r="J12" s="130"/>
      <c r="K12" s="130"/>
      <c r="L12" s="130"/>
      <c r="M12" s="131"/>
    </row>
    <row r="13" spans="1:13" ht="37.5">
      <c r="A13" s="118" t="s">
        <v>138</v>
      </c>
      <c r="B13" s="113"/>
      <c r="C13" s="128"/>
      <c r="D13" s="129"/>
      <c r="E13" s="130"/>
      <c r="F13" s="130"/>
      <c r="G13" s="130"/>
      <c r="H13" s="130"/>
      <c r="I13" s="130"/>
      <c r="J13" s="130"/>
      <c r="K13" s="130"/>
      <c r="L13" s="130"/>
      <c r="M13" s="131"/>
    </row>
    <row r="14" spans="1:13" ht="56.25">
      <c r="A14" s="105" t="s">
        <v>131</v>
      </c>
      <c r="B14" s="106"/>
      <c r="C14" s="107"/>
      <c r="D14" s="108"/>
      <c r="E14" s="126"/>
      <c r="F14" s="126"/>
      <c r="G14" s="126"/>
      <c r="H14" s="126"/>
      <c r="I14" s="126"/>
      <c r="J14" s="126"/>
      <c r="K14" s="126"/>
      <c r="L14" s="126"/>
      <c r="M14" s="132"/>
    </row>
    <row r="15" spans="1:13" ht="56.25">
      <c r="A15" s="8" t="s">
        <v>81</v>
      </c>
      <c r="B15" s="9"/>
      <c r="C15" s="10">
        <v>0</v>
      </c>
      <c r="D15" s="9"/>
      <c r="E15" s="9"/>
      <c r="F15" s="9"/>
      <c r="G15" s="9"/>
      <c r="H15" s="9"/>
      <c r="I15" s="9"/>
      <c r="J15" s="10"/>
      <c r="K15" s="10"/>
      <c r="L15" s="10"/>
      <c r="M15" s="9" t="s">
        <v>11</v>
      </c>
    </row>
    <row r="16" spans="1:13" ht="75">
      <c r="A16" s="80" t="s">
        <v>82</v>
      </c>
      <c r="B16" s="81"/>
      <c r="C16" s="82">
        <f>SUM(C17:C20)</f>
        <v>25</v>
      </c>
      <c r="D16" s="81"/>
      <c r="E16" s="81"/>
      <c r="F16" s="81"/>
      <c r="G16" s="83"/>
      <c r="H16" s="83"/>
      <c r="I16" s="83"/>
      <c r="J16" s="83"/>
      <c r="K16" s="186">
        <f>L16*C33/C16</f>
        <v>0</v>
      </c>
      <c r="L16" s="186">
        <f>SUM(L17:L20)</f>
        <v>0</v>
      </c>
      <c r="M16" s="83"/>
    </row>
    <row r="17" spans="1:13" ht="56.25">
      <c r="A17" s="12" t="s">
        <v>244</v>
      </c>
      <c r="B17" s="13" t="s">
        <v>6</v>
      </c>
      <c r="C17" s="14">
        <v>5</v>
      </c>
      <c r="D17" s="33" t="s">
        <v>101</v>
      </c>
      <c r="E17" s="20" t="s">
        <v>69</v>
      </c>
      <c r="F17" s="20" t="s">
        <v>84</v>
      </c>
      <c r="G17" s="20" t="s">
        <v>91</v>
      </c>
      <c r="H17" s="18" t="s">
        <v>97</v>
      </c>
      <c r="I17" s="18" t="s">
        <v>101</v>
      </c>
      <c r="J17" s="18"/>
      <c r="K17" s="18"/>
      <c r="L17" s="162">
        <f>K17*C17/C33</f>
        <v>0</v>
      </c>
      <c r="M17" s="16"/>
    </row>
    <row r="18" spans="1:13" ht="56.25">
      <c r="A18" s="12" t="s">
        <v>187</v>
      </c>
      <c r="B18" s="13" t="s">
        <v>6</v>
      </c>
      <c r="C18" s="14">
        <v>5</v>
      </c>
      <c r="D18" s="33" t="s">
        <v>101</v>
      </c>
      <c r="E18" s="20" t="s">
        <v>69</v>
      </c>
      <c r="F18" s="20" t="s">
        <v>84</v>
      </c>
      <c r="G18" s="20" t="s">
        <v>91</v>
      </c>
      <c r="H18" s="18" t="s">
        <v>97</v>
      </c>
      <c r="I18" s="18" t="s">
        <v>101</v>
      </c>
      <c r="J18" s="18"/>
      <c r="K18" s="18"/>
      <c r="L18" s="162">
        <f>K18*C18/C33</f>
        <v>0</v>
      </c>
      <c r="M18" s="16"/>
    </row>
    <row r="19" spans="1:13" ht="56.25">
      <c r="A19" s="12" t="s">
        <v>188</v>
      </c>
      <c r="B19" s="13" t="s">
        <v>6</v>
      </c>
      <c r="C19" s="14">
        <v>5</v>
      </c>
      <c r="D19" s="33" t="s">
        <v>101</v>
      </c>
      <c r="E19" s="20" t="s">
        <v>69</v>
      </c>
      <c r="F19" s="20" t="s">
        <v>84</v>
      </c>
      <c r="G19" s="20" t="s">
        <v>91</v>
      </c>
      <c r="H19" s="18" t="s">
        <v>97</v>
      </c>
      <c r="I19" s="18" t="s">
        <v>101</v>
      </c>
      <c r="J19" s="18"/>
      <c r="K19" s="18"/>
      <c r="L19" s="162">
        <f>K19*C19/C33</f>
        <v>0</v>
      </c>
      <c r="M19" s="16"/>
    </row>
    <row r="20" spans="1:13" ht="141.75">
      <c r="A20" s="12" t="s">
        <v>189</v>
      </c>
      <c r="B20" s="13" t="s">
        <v>6</v>
      </c>
      <c r="C20" s="14">
        <v>10</v>
      </c>
      <c r="D20" s="33" t="s">
        <v>101</v>
      </c>
      <c r="E20" s="20" t="s">
        <v>69</v>
      </c>
      <c r="F20" s="20" t="s">
        <v>84</v>
      </c>
      <c r="G20" s="20" t="s">
        <v>91</v>
      </c>
      <c r="H20" s="111" t="s">
        <v>73</v>
      </c>
      <c r="I20" s="111" t="s">
        <v>104</v>
      </c>
      <c r="J20" s="111"/>
      <c r="K20" s="111"/>
      <c r="L20" s="162">
        <f>K20*C20/C33</f>
        <v>0</v>
      </c>
      <c r="M20" s="28"/>
    </row>
    <row r="21" spans="1:13" ht="18.75">
      <c r="A21" s="38" t="s">
        <v>86</v>
      </c>
      <c r="B21" s="39"/>
      <c r="C21" s="40">
        <f>SUM(C22)</f>
        <v>10</v>
      </c>
      <c r="D21" s="39"/>
      <c r="E21" s="39"/>
      <c r="F21" s="39"/>
      <c r="G21" s="39"/>
      <c r="H21" s="39"/>
      <c r="I21" s="39"/>
      <c r="J21" s="40"/>
      <c r="K21" s="187">
        <f>L21*C33/C21</f>
        <v>0</v>
      </c>
      <c r="L21" s="187">
        <f>SUM(L22)</f>
        <v>0</v>
      </c>
      <c r="M21" s="39"/>
    </row>
    <row r="22" spans="1:13" ht="82.5" customHeight="1">
      <c r="A22" s="31" t="s">
        <v>93</v>
      </c>
      <c r="B22" s="32" t="s">
        <v>6</v>
      </c>
      <c r="C22" s="14">
        <v>10</v>
      </c>
      <c r="D22" s="27" t="s">
        <v>109</v>
      </c>
      <c r="E22" s="32" t="s">
        <v>69</v>
      </c>
      <c r="F22" s="32" t="s">
        <v>84</v>
      </c>
      <c r="G22" s="32" t="s">
        <v>91</v>
      </c>
      <c r="H22" s="32" t="s">
        <v>97</v>
      </c>
      <c r="I22" s="32" t="s">
        <v>101</v>
      </c>
      <c r="J22" s="32"/>
      <c r="K22" s="32"/>
      <c r="L22" s="188">
        <f>K22*C22/C33</f>
        <v>0</v>
      </c>
      <c r="M22" s="32"/>
    </row>
    <row r="23" spans="1:13" ht="37.5">
      <c r="A23" s="56" t="s">
        <v>94</v>
      </c>
      <c r="B23" s="41"/>
      <c r="C23" s="37">
        <f>SUM(C24:C27)</f>
        <v>20</v>
      </c>
      <c r="D23" s="41"/>
      <c r="E23" s="41"/>
      <c r="F23" s="41"/>
      <c r="G23" s="41"/>
      <c r="H23" s="41"/>
      <c r="I23" s="41"/>
      <c r="J23" s="41"/>
      <c r="K23" s="189">
        <f>L23*C33/C23</f>
        <v>0</v>
      </c>
      <c r="L23" s="189">
        <f>SUM(L24:L27)</f>
        <v>0</v>
      </c>
      <c r="M23" s="41"/>
    </row>
    <row r="24" spans="1:13" ht="37.5">
      <c r="A24" s="31" t="s">
        <v>98</v>
      </c>
      <c r="B24" s="32" t="s">
        <v>6</v>
      </c>
      <c r="C24" s="60">
        <v>5</v>
      </c>
      <c r="D24" s="32" t="s">
        <v>110</v>
      </c>
      <c r="E24" s="70" t="s">
        <v>69</v>
      </c>
      <c r="F24" s="32" t="s">
        <v>84</v>
      </c>
      <c r="G24" s="32" t="s">
        <v>91</v>
      </c>
      <c r="H24" s="32" t="s">
        <v>111</v>
      </c>
      <c r="I24" s="32" t="s">
        <v>110</v>
      </c>
      <c r="J24" s="70"/>
      <c r="K24" s="70"/>
      <c r="L24" s="190">
        <f>K24*C24/C33</f>
        <v>0</v>
      </c>
      <c r="M24" s="70"/>
    </row>
    <row r="25" spans="1:13" ht="69">
      <c r="A25" s="31" t="s">
        <v>102</v>
      </c>
      <c r="B25" s="32" t="s">
        <v>6</v>
      </c>
      <c r="C25" s="60">
        <v>3</v>
      </c>
      <c r="D25" s="27" t="s">
        <v>74</v>
      </c>
      <c r="E25" s="70" t="s">
        <v>69</v>
      </c>
      <c r="F25" s="32" t="s">
        <v>84</v>
      </c>
      <c r="G25" s="32" t="s">
        <v>91</v>
      </c>
      <c r="H25" s="32" t="s">
        <v>97</v>
      </c>
      <c r="I25" s="32" t="s">
        <v>101</v>
      </c>
      <c r="J25" s="70"/>
      <c r="K25" s="70"/>
      <c r="L25" s="190">
        <f>K25*C25/C33</f>
        <v>0</v>
      </c>
      <c r="M25" s="70"/>
    </row>
    <row r="26" spans="1:13" ht="69">
      <c r="A26" s="31" t="s">
        <v>105</v>
      </c>
      <c r="B26" s="32" t="s">
        <v>6</v>
      </c>
      <c r="C26" s="60">
        <v>8</v>
      </c>
      <c r="D26" s="27" t="s">
        <v>87</v>
      </c>
      <c r="E26" s="70" t="s">
        <v>69</v>
      </c>
      <c r="F26" s="32" t="s">
        <v>84</v>
      </c>
      <c r="G26" s="32" t="s">
        <v>91</v>
      </c>
      <c r="H26" s="27" t="s">
        <v>75</v>
      </c>
      <c r="I26" s="27" t="s">
        <v>88</v>
      </c>
      <c r="J26" s="143"/>
      <c r="K26" s="143"/>
      <c r="L26" s="190">
        <f>K26*C26/C33</f>
        <v>0</v>
      </c>
      <c r="M26" s="70"/>
    </row>
    <row r="27" spans="1:13" ht="86.25">
      <c r="A27" s="31" t="s">
        <v>106</v>
      </c>
      <c r="B27" s="32" t="s">
        <v>6</v>
      </c>
      <c r="C27" s="60">
        <v>4</v>
      </c>
      <c r="D27" s="19" t="s">
        <v>7</v>
      </c>
      <c r="E27" s="70" t="s">
        <v>69</v>
      </c>
      <c r="F27" s="32" t="s">
        <v>84</v>
      </c>
      <c r="G27" s="32" t="s">
        <v>91</v>
      </c>
      <c r="H27" s="33" t="s">
        <v>97</v>
      </c>
      <c r="I27" s="32" t="s">
        <v>101</v>
      </c>
      <c r="J27" s="70"/>
      <c r="K27" s="70"/>
      <c r="L27" s="190">
        <f>K27*C27/C33</f>
        <v>0</v>
      </c>
      <c r="M27" s="70"/>
    </row>
    <row r="28" spans="1:13" ht="18.75">
      <c r="A28" s="2" t="s">
        <v>99</v>
      </c>
      <c r="B28" s="3"/>
      <c r="C28" s="63">
        <f>SUM(C29:C32)</f>
        <v>20</v>
      </c>
      <c r="D28" s="3"/>
      <c r="E28" s="65"/>
      <c r="F28" s="3"/>
      <c r="G28" s="3"/>
      <c r="H28" s="3"/>
      <c r="I28" s="3"/>
      <c r="J28" s="65"/>
      <c r="K28" s="191">
        <f>L28*C33/C28</f>
        <v>0</v>
      </c>
      <c r="L28" s="191">
        <f>SUM(L29:L32)</f>
        <v>0</v>
      </c>
      <c r="M28" s="65"/>
    </row>
    <row r="29" spans="1:13" ht="86.25">
      <c r="A29" s="31" t="s">
        <v>107</v>
      </c>
      <c r="B29" s="32" t="s">
        <v>6</v>
      </c>
      <c r="C29" s="60">
        <v>5</v>
      </c>
      <c r="D29" s="27" t="s">
        <v>89</v>
      </c>
      <c r="E29" s="70" t="s">
        <v>69</v>
      </c>
      <c r="F29" s="32" t="s">
        <v>84</v>
      </c>
      <c r="G29" s="32" t="s">
        <v>91</v>
      </c>
      <c r="H29" s="33" t="s">
        <v>97</v>
      </c>
      <c r="I29" s="33" t="s">
        <v>101</v>
      </c>
      <c r="J29" s="144"/>
      <c r="K29" s="144"/>
      <c r="L29" s="168">
        <f>K29*C29/C33</f>
        <v>0</v>
      </c>
      <c r="M29" s="70"/>
    </row>
    <row r="30" spans="1:13" ht="56.25">
      <c r="A30" s="31" t="s">
        <v>112</v>
      </c>
      <c r="B30" s="32" t="s">
        <v>6</v>
      </c>
      <c r="C30" s="60">
        <v>5</v>
      </c>
      <c r="D30" s="32" t="s">
        <v>101</v>
      </c>
      <c r="E30" s="70" t="s">
        <v>69</v>
      </c>
      <c r="F30" s="32" t="s">
        <v>84</v>
      </c>
      <c r="G30" s="32" t="s">
        <v>91</v>
      </c>
      <c r="H30" s="32" t="s">
        <v>97</v>
      </c>
      <c r="I30" s="32" t="s">
        <v>101</v>
      </c>
      <c r="J30" s="70"/>
      <c r="K30" s="70"/>
      <c r="L30" s="168">
        <f>K30*C30/C33</f>
        <v>0</v>
      </c>
      <c r="M30" s="70"/>
    </row>
    <row r="31" spans="1:13" ht="86.25">
      <c r="A31" s="31" t="s">
        <v>76</v>
      </c>
      <c r="B31" s="32" t="s">
        <v>6</v>
      </c>
      <c r="C31" s="60">
        <v>5</v>
      </c>
      <c r="D31" s="19" t="s">
        <v>77</v>
      </c>
      <c r="E31" s="70" t="s">
        <v>69</v>
      </c>
      <c r="F31" s="32" t="s">
        <v>84</v>
      </c>
      <c r="G31" s="32" t="s">
        <v>91</v>
      </c>
      <c r="H31" s="27" t="s">
        <v>9</v>
      </c>
      <c r="I31" s="27" t="s">
        <v>78</v>
      </c>
      <c r="J31" s="143"/>
      <c r="K31" s="143"/>
      <c r="L31" s="168">
        <f>K31*C31/C33</f>
        <v>0</v>
      </c>
      <c r="M31" s="70"/>
    </row>
    <row r="32" spans="1:13" ht="155.25">
      <c r="A32" s="31" t="s">
        <v>79</v>
      </c>
      <c r="B32" s="32" t="s">
        <v>6</v>
      </c>
      <c r="C32" s="60">
        <v>5</v>
      </c>
      <c r="D32" s="19" t="s">
        <v>80</v>
      </c>
      <c r="E32" s="70" t="s">
        <v>69</v>
      </c>
      <c r="F32" s="32" t="s">
        <v>84</v>
      </c>
      <c r="G32" s="32" t="s">
        <v>91</v>
      </c>
      <c r="H32" s="32" t="s">
        <v>97</v>
      </c>
      <c r="I32" s="32" t="s">
        <v>101</v>
      </c>
      <c r="J32" s="70"/>
      <c r="K32" s="70"/>
      <c r="L32" s="168">
        <f>K32*C32/C33</f>
        <v>0</v>
      </c>
      <c r="M32" s="70"/>
    </row>
    <row r="33" spans="1:13" ht="18.75">
      <c r="A33" s="218" t="s">
        <v>8</v>
      </c>
      <c r="B33" s="218"/>
      <c r="C33" s="34">
        <f>SUM(C6,C21,C23,C28)</f>
        <v>100</v>
      </c>
      <c r="D33" s="35"/>
      <c r="E33" s="35"/>
      <c r="F33" s="35"/>
      <c r="G33" s="35"/>
      <c r="H33" s="35"/>
      <c r="I33" s="35"/>
      <c r="J33" s="35"/>
      <c r="K33" s="35"/>
      <c r="L33" s="176">
        <f>SUM(L6,L21,L23,L28)</f>
        <v>0</v>
      </c>
      <c r="M33" s="35"/>
    </row>
    <row r="36" spans="1:13" ht="19.5">
      <c r="A36" s="205" t="s">
        <v>345</v>
      </c>
      <c r="C36" s="206"/>
      <c r="M36" s="36"/>
    </row>
    <row r="37" spans="1:13" ht="19.5">
      <c r="A37" s="205" t="s">
        <v>346</v>
      </c>
      <c r="C37" s="206"/>
      <c r="M37" s="36"/>
    </row>
    <row r="38" spans="1:13" ht="19.5">
      <c r="A38" s="205" t="s">
        <v>347</v>
      </c>
      <c r="C38" s="206"/>
      <c r="M38" s="36"/>
    </row>
    <row r="39" spans="3:13" ht="18.75">
      <c r="C39" s="206"/>
      <c r="M39" s="36"/>
    </row>
    <row r="40" spans="1:13" ht="19.5">
      <c r="A40" s="211" t="s">
        <v>349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40:M40"/>
    <mergeCell ref="E4:I4"/>
    <mergeCell ref="M4:M5"/>
    <mergeCell ref="J4:L4"/>
    <mergeCell ref="A33:B33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3" r:id="rId1"/>
  <headerFooter>
    <oddFooter>&amp;C&amp;P/&amp;N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M39"/>
  <sheetViews>
    <sheetView workbookViewId="0" topLeftCell="B30">
      <selection activeCell="Q36" sqref="Q36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9" width="8.7109375" style="1" customWidth="1"/>
    <col min="10" max="10" width="9.7109375" style="1" customWidth="1"/>
    <col min="11" max="12" width="7.57421875" style="1" customWidth="1"/>
    <col min="13" max="13" width="11.7109375" style="1" customWidth="1"/>
    <col min="14" max="14" width="9.00390625" style="1" customWidth="1"/>
    <col min="15" max="15" width="22.42187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23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 customHeight="1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4">
        <f>SUM(C7+C15)</f>
        <v>50</v>
      </c>
      <c r="D6" s="3"/>
      <c r="E6" s="3"/>
      <c r="F6" s="3"/>
      <c r="G6" s="3"/>
      <c r="H6" s="3"/>
      <c r="I6" s="3"/>
      <c r="J6" s="4"/>
      <c r="K6" s="184">
        <f>L6*C32/C6</f>
        <v>0</v>
      </c>
      <c r="L6" s="184">
        <f>SUM(L7,L15)</f>
        <v>0</v>
      </c>
      <c r="M6" s="3"/>
    </row>
    <row r="7" spans="1:13" ht="37.5">
      <c r="A7" s="79" t="s">
        <v>68</v>
      </c>
      <c r="B7" s="7"/>
      <c r="C7" s="53">
        <f>SUM(C8,C14)</f>
        <v>15</v>
      </c>
      <c r="D7" s="7"/>
      <c r="E7" s="7"/>
      <c r="F7" s="7"/>
      <c r="G7" s="7"/>
      <c r="H7" s="7"/>
      <c r="I7" s="7"/>
      <c r="J7" s="53"/>
      <c r="K7" s="185">
        <f>L7*C32/C7</f>
        <v>0</v>
      </c>
      <c r="L7" s="185">
        <f>SUM(L8,L14)</f>
        <v>0</v>
      </c>
      <c r="M7" s="7"/>
    </row>
    <row r="8" spans="1:13" ht="112.5">
      <c r="A8" s="8" t="s">
        <v>95</v>
      </c>
      <c r="B8" s="9"/>
      <c r="C8" s="10">
        <f>SUM(C9:C11)</f>
        <v>15</v>
      </c>
      <c r="D8" s="9"/>
      <c r="E8" s="11"/>
      <c r="F8" s="11"/>
      <c r="G8" s="11"/>
      <c r="H8" s="11"/>
      <c r="I8" s="11"/>
      <c r="J8" s="11"/>
      <c r="K8" s="192">
        <f>L8*C32/C8</f>
        <v>0</v>
      </c>
      <c r="L8" s="192">
        <f>SUM(L9:L11)</f>
        <v>0</v>
      </c>
      <c r="M8" s="9"/>
    </row>
    <row r="9" spans="1:13" ht="56.25">
      <c r="A9" s="8" t="s">
        <v>217</v>
      </c>
      <c r="B9" s="9" t="s">
        <v>17</v>
      </c>
      <c r="C9" s="10">
        <v>5</v>
      </c>
      <c r="D9" s="9" t="s">
        <v>72</v>
      </c>
      <c r="E9" s="20" t="s">
        <v>69</v>
      </c>
      <c r="F9" s="20" t="s">
        <v>84</v>
      </c>
      <c r="G9" s="20" t="s">
        <v>91</v>
      </c>
      <c r="H9" s="20" t="s">
        <v>108</v>
      </c>
      <c r="I9" s="20" t="s">
        <v>72</v>
      </c>
      <c r="J9" s="20"/>
      <c r="K9" s="20"/>
      <c r="L9" s="170">
        <f>K9*C9/C32</f>
        <v>0</v>
      </c>
      <c r="M9" s="20" t="s">
        <v>56</v>
      </c>
    </row>
    <row r="10" spans="1:13" ht="37.5">
      <c r="A10" s="8" t="s">
        <v>226</v>
      </c>
      <c r="B10" s="9" t="s">
        <v>17</v>
      </c>
      <c r="C10" s="10">
        <v>5</v>
      </c>
      <c r="D10" s="20" t="s">
        <v>296</v>
      </c>
      <c r="E10" s="20" t="s">
        <v>69</v>
      </c>
      <c r="F10" s="20" t="s">
        <v>84</v>
      </c>
      <c r="G10" s="20" t="s">
        <v>91</v>
      </c>
      <c r="H10" s="20" t="s">
        <v>108</v>
      </c>
      <c r="I10" s="20" t="s">
        <v>72</v>
      </c>
      <c r="J10" s="20"/>
      <c r="K10" s="20"/>
      <c r="L10" s="170">
        <f>K10*C10/C32</f>
        <v>0</v>
      </c>
      <c r="M10" s="20" t="s">
        <v>59</v>
      </c>
    </row>
    <row r="11" spans="1:13" ht="56.25">
      <c r="A11" s="102" t="s">
        <v>227</v>
      </c>
      <c r="B11" s="103" t="s">
        <v>17</v>
      </c>
      <c r="C11" s="104">
        <v>5</v>
      </c>
      <c r="D11" s="103" t="s">
        <v>72</v>
      </c>
      <c r="E11" s="21" t="s">
        <v>69</v>
      </c>
      <c r="F11" s="21" t="s">
        <v>84</v>
      </c>
      <c r="G11" s="21" t="s">
        <v>91</v>
      </c>
      <c r="H11" s="21" t="s">
        <v>108</v>
      </c>
      <c r="I11" s="21" t="s">
        <v>72</v>
      </c>
      <c r="J11" s="21"/>
      <c r="K11" s="21"/>
      <c r="L11" s="170">
        <f>K11*C11/C32</f>
        <v>0</v>
      </c>
      <c r="M11" s="21" t="s">
        <v>59</v>
      </c>
    </row>
    <row r="12" spans="1:13" ht="75">
      <c r="A12" s="118" t="s">
        <v>183</v>
      </c>
      <c r="B12" s="113"/>
      <c r="C12" s="128"/>
      <c r="D12" s="113"/>
      <c r="E12" s="129"/>
      <c r="F12" s="129"/>
      <c r="G12" s="129"/>
      <c r="H12" s="129"/>
      <c r="I12" s="129"/>
      <c r="J12" s="129"/>
      <c r="K12" s="129"/>
      <c r="L12" s="129"/>
      <c r="M12" s="129"/>
    </row>
    <row r="13" spans="1:13" ht="37.5">
      <c r="A13" s="105" t="s">
        <v>144</v>
      </c>
      <c r="B13" s="106"/>
      <c r="C13" s="107"/>
      <c r="D13" s="106"/>
      <c r="E13" s="117"/>
      <c r="F13" s="117"/>
      <c r="G13" s="117"/>
      <c r="H13" s="117"/>
      <c r="I13" s="117"/>
      <c r="J13" s="117"/>
      <c r="K13" s="117"/>
      <c r="L13" s="117"/>
      <c r="M13" s="106"/>
    </row>
    <row r="14" spans="1:13" ht="56.25">
      <c r="A14" s="8" t="s">
        <v>81</v>
      </c>
      <c r="B14" s="9"/>
      <c r="C14" s="10">
        <v>0</v>
      </c>
      <c r="D14" s="9"/>
      <c r="E14" s="9"/>
      <c r="F14" s="9"/>
      <c r="G14" s="9"/>
      <c r="H14" s="9"/>
      <c r="I14" s="9"/>
      <c r="J14" s="10"/>
      <c r="K14" s="10"/>
      <c r="L14" s="10"/>
      <c r="M14" s="9" t="s">
        <v>11</v>
      </c>
    </row>
    <row r="15" spans="1:13" ht="75">
      <c r="A15" s="80" t="s">
        <v>82</v>
      </c>
      <c r="B15" s="81"/>
      <c r="C15" s="82">
        <f>SUM(C16:C19)</f>
        <v>35</v>
      </c>
      <c r="D15" s="81"/>
      <c r="E15" s="81"/>
      <c r="F15" s="81"/>
      <c r="G15" s="83"/>
      <c r="H15" s="83"/>
      <c r="I15" s="83"/>
      <c r="J15" s="83"/>
      <c r="K15" s="186">
        <f>L15*C32/C15</f>
        <v>0</v>
      </c>
      <c r="L15" s="186">
        <f>SUM(L16:L19)</f>
        <v>0</v>
      </c>
      <c r="M15" s="83"/>
    </row>
    <row r="16" spans="1:13" ht="56.25">
      <c r="A16" s="12" t="s">
        <v>320</v>
      </c>
      <c r="B16" s="13" t="s">
        <v>6</v>
      </c>
      <c r="C16" s="14">
        <v>10</v>
      </c>
      <c r="D16" s="17" t="s">
        <v>321</v>
      </c>
      <c r="E16" s="20" t="s">
        <v>69</v>
      </c>
      <c r="F16" s="20" t="s">
        <v>84</v>
      </c>
      <c r="G16" s="20" t="s">
        <v>91</v>
      </c>
      <c r="H16" s="18" t="s">
        <v>108</v>
      </c>
      <c r="I16" s="18" t="s">
        <v>72</v>
      </c>
      <c r="J16" s="18"/>
      <c r="K16" s="18"/>
      <c r="L16" s="162">
        <f>K16*C16/C32</f>
        <v>0</v>
      </c>
      <c r="M16" s="16"/>
    </row>
    <row r="17" spans="1:13" ht="37.5">
      <c r="A17" s="12" t="s">
        <v>184</v>
      </c>
      <c r="B17" s="13" t="s">
        <v>6</v>
      </c>
      <c r="C17" s="14">
        <v>10</v>
      </c>
      <c r="D17" s="33" t="s">
        <v>243</v>
      </c>
      <c r="E17" s="20" t="s">
        <v>69</v>
      </c>
      <c r="F17" s="20" t="s">
        <v>84</v>
      </c>
      <c r="G17" s="20" t="s">
        <v>91</v>
      </c>
      <c r="H17" s="18" t="s">
        <v>108</v>
      </c>
      <c r="I17" s="18" t="s">
        <v>72</v>
      </c>
      <c r="J17" s="18"/>
      <c r="K17" s="18"/>
      <c r="L17" s="162">
        <f>K17*C17/C32</f>
        <v>0</v>
      </c>
      <c r="M17" s="28"/>
    </row>
    <row r="18" spans="1:13" ht="93.75">
      <c r="A18" s="12" t="s">
        <v>185</v>
      </c>
      <c r="B18" s="13" t="s">
        <v>6</v>
      </c>
      <c r="C18" s="14">
        <v>5</v>
      </c>
      <c r="D18" s="33" t="s">
        <v>322</v>
      </c>
      <c r="E18" s="20" t="s">
        <v>69</v>
      </c>
      <c r="F18" s="20" t="s">
        <v>84</v>
      </c>
      <c r="G18" s="20" t="s">
        <v>91</v>
      </c>
      <c r="H18" s="18" t="s">
        <v>278</v>
      </c>
      <c r="I18" s="18" t="s">
        <v>108</v>
      </c>
      <c r="J18" s="18"/>
      <c r="K18" s="18"/>
      <c r="L18" s="162">
        <f>K18*C18/C32</f>
        <v>0</v>
      </c>
      <c r="M18" s="28"/>
    </row>
    <row r="19" spans="1:13" ht="141.75">
      <c r="A19" s="12" t="s">
        <v>151</v>
      </c>
      <c r="B19" s="13" t="s">
        <v>6</v>
      </c>
      <c r="C19" s="14">
        <v>10</v>
      </c>
      <c r="D19" s="33" t="s">
        <v>101</v>
      </c>
      <c r="E19" s="20" t="s">
        <v>69</v>
      </c>
      <c r="F19" s="20" t="s">
        <v>84</v>
      </c>
      <c r="G19" s="20" t="s">
        <v>91</v>
      </c>
      <c r="H19" s="111" t="s">
        <v>73</v>
      </c>
      <c r="I19" s="111" t="s">
        <v>104</v>
      </c>
      <c r="J19" s="111"/>
      <c r="K19" s="111"/>
      <c r="L19" s="162">
        <f>K19*C19/C32</f>
        <v>0</v>
      </c>
      <c r="M19" s="28"/>
    </row>
    <row r="20" spans="1:13" ht="18.75">
      <c r="A20" s="38" t="s">
        <v>86</v>
      </c>
      <c r="B20" s="39"/>
      <c r="C20" s="40">
        <f>SUM(C21)</f>
        <v>10</v>
      </c>
      <c r="D20" s="39"/>
      <c r="E20" s="39"/>
      <c r="F20" s="39"/>
      <c r="G20" s="39"/>
      <c r="H20" s="39"/>
      <c r="I20" s="39"/>
      <c r="J20" s="40"/>
      <c r="K20" s="187">
        <f>L20*C32/C20</f>
        <v>0</v>
      </c>
      <c r="L20" s="187">
        <f>SUM(L21)</f>
        <v>0</v>
      </c>
      <c r="M20" s="39"/>
    </row>
    <row r="21" spans="1:13" ht="82.5" customHeight="1">
      <c r="A21" s="31" t="s">
        <v>93</v>
      </c>
      <c r="B21" s="32" t="s">
        <v>6</v>
      </c>
      <c r="C21" s="14">
        <v>10</v>
      </c>
      <c r="D21" s="27" t="s">
        <v>109</v>
      </c>
      <c r="E21" s="32" t="s">
        <v>69</v>
      </c>
      <c r="F21" s="32" t="s">
        <v>84</v>
      </c>
      <c r="G21" s="32" t="s">
        <v>91</v>
      </c>
      <c r="H21" s="32" t="s">
        <v>97</v>
      </c>
      <c r="I21" s="32" t="s">
        <v>101</v>
      </c>
      <c r="J21" s="32"/>
      <c r="K21" s="32"/>
      <c r="L21" s="188">
        <f>K21*C21/C32</f>
        <v>0</v>
      </c>
      <c r="M21" s="32"/>
    </row>
    <row r="22" spans="1:13" ht="37.5">
      <c r="A22" s="56" t="s">
        <v>94</v>
      </c>
      <c r="B22" s="41"/>
      <c r="C22" s="37">
        <f>SUM(C23:C26)</f>
        <v>20</v>
      </c>
      <c r="D22" s="41"/>
      <c r="E22" s="41"/>
      <c r="F22" s="41"/>
      <c r="G22" s="41"/>
      <c r="H22" s="41"/>
      <c r="I22" s="41"/>
      <c r="J22" s="41"/>
      <c r="K22" s="189">
        <f>L22*C32/C22</f>
        <v>0</v>
      </c>
      <c r="L22" s="189">
        <f>SUM(L23:L26)</f>
        <v>0</v>
      </c>
      <c r="M22" s="41"/>
    </row>
    <row r="23" spans="1:13" ht="37.5">
      <c r="A23" s="31" t="s">
        <v>98</v>
      </c>
      <c r="B23" s="32" t="s">
        <v>6</v>
      </c>
      <c r="C23" s="60">
        <v>5</v>
      </c>
      <c r="D23" s="32" t="s">
        <v>110</v>
      </c>
      <c r="E23" s="70" t="s">
        <v>69</v>
      </c>
      <c r="F23" s="32" t="s">
        <v>84</v>
      </c>
      <c r="G23" s="32" t="s">
        <v>91</v>
      </c>
      <c r="H23" s="32" t="s">
        <v>111</v>
      </c>
      <c r="I23" s="32" t="s">
        <v>110</v>
      </c>
      <c r="J23" s="70"/>
      <c r="K23" s="70"/>
      <c r="L23" s="190">
        <f>K23*C23/C32</f>
        <v>0</v>
      </c>
      <c r="M23" s="70"/>
    </row>
    <row r="24" spans="1:13" ht="69">
      <c r="A24" s="31" t="s">
        <v>102</v>
      </c>
      <c r="B24" s="32" t="s">
        <v>6</v>
      </c>
      <c r="C24" s="60">
        <v>3</v>
      </c>
      <c r="D24" s="27" t="s">
        <v>74</v>
      </c>
      <c r="E24" s="70" t="s">
        <v>69</v>
      </c>
      <c r="F24" s="32" t="s">
        <v>84</v>
      </c>
      <c r="G24" s="32" t="s">
        <v>91</v>
      </c>
      <c r="H24" s="32" t="s">
        <v>97</v>
      </c>
      <c r="I24" s="32" t="s">
        <v>101</v>
      </c>
      <c r="J24" s="70"/>
      <c r="K24" s="70"/>
      <c r="L24" s="190">
        <f>K24*C24/C32</f>
        <v>0</v>
      </c>
      <c r="M24" s="70"/>
    </row>
    <row r="25" spans="1:13" ht="69">
      <c r="A25" s="31" t="s">
        <v>105</v>
      </c>
      <c r="B25" s="32" t="s">
        <v>6</v>
      </c>
      <c r="C25" s="60">
        <v>8</v>
      </c>
      <c r="D25" s="27" t="s">
        <v>87</v>
      </c>
      <c r="E25" s="70" t="s">
        <v>69</v>
      </c>
      <c r="F25" s="32" t="s">
        <v>84</v>
      </c>
      <c r="G25" s="32" t="s">
        <v>91</v>
      </c>
      <c r="H25" s="27" t="s">
        <v>75</v>
      </c>
      <c r="I25" s="27" t="s">
        <v>88</v>
      </c>
      <c r="J25" s="143"/>
      <c r="K25" s="143"/>
      <c r="L25" s="190">
        <f>K25*C25/C32</f>
        <v>0</v>
      </c>
      <c r="M25" s="70"/>
    </row>
    <row r="26" spans="1:13" ht="86.25">
      <c r="A26" s="31" t="s">
        <v>106</v>
      </c>
      <c r="B26" s="32" t="s">
        <v>6</v>
      </c>
      <c r="C26" s="60">
        <v>4</v>
      </c>
      <c r="D26" s="19" t="s">
        <v>7</v>
      </c>
      <c r="E26" s="70" t="s">
        <v>69</v>
      </c>
      <c r="F26" s="32" t="s">
        <v>84</v>
      </c>
      <c r="G26" s="32" t="s">
        <v>91</v>
      </c>
      <c r="H26" s="33" t="s">
        <v>97</v>
      </c>
      <c r="I26" s="32" t="s">
        <v>101</v>
      </c>
      <c r="J26" s="70"/>
      <c r="K26" s="70"/>
      <c r="L26" s="190">
        <f>K26*C26/C32</f>
        <v>0</v>
      </c>
      <c r="M26" s="70"/>
    </row>
    <row r="27" spans="1:13" ht="18.75">
      <c r="A27" s="2" t="s">
        <v>99</v>
      </c>
      <c r="B27" s="3"/>
      <c r="C27" s="63">
        <f>SUM(C28:C31)</f>
        <v>20</v>
      </c>
      <c r="D27" s="3"/>
      <c r="E27" s="65"/>
      <c r="F27" s="3"/>
      <c r="G27" s="3"/>
      <c r="H27" s="3"/>
      <c r="I27" s="3"/>
      <c r="J27" s="65"/>
      <c r="K27" s="191">
        <f>L27*C32/C27</f>
        <v>0</v>
      </c>
      <c r="L27" s="191">
        <f>SUM(L28:L31)</f>
        <v>0</v>
      </c>
      <c r="M27" s="65"/>
    </row>
    <row r="28" spans="1:13" ht="86.25">
      <c r="A28" s="31" t="s">
        <v>107</v>
      </c>
      <c r="B28" s="32" t="s">
        <v>6</v>
      </c>
      <c r="C28" s="60">
        <v>5</v>
      </c>
      <c r="D28" s="27" t="s">
        <v>89</v>
      </c>
      <c r="E28" s="70" t="s">
        <v>69</v>
      </c>
      <c r="F28" s="32" t="s">
        <v>84</v>
      </c>
      <c r="G28" s="32" t="s">
        <v>91</v>
      </c>
      <c r="H28" s="33" t="s">
        <v>97</v>
      </c>
      <c r="I28" s="33" t="s">
        <v>101</v>
      </c>
      <c r="J28" s="144"/>
      <c r="K28" s="144"/>
      <c r="L28" s="168">
        <f>K28*C28/C32</f>
        <v>0</v>
      </c>
      <c r="M28" s="70"/>
    </row>
    <row r="29" spans="1:13" ht="56.25">
      <c r="A29" s="31" t="s">
        <v>112</v>
      </c>
      <c r="B29" s="32" t="s">
        <v>6</v>
      </c>
      <c r="C29" s="60">
        <v>5</v>
      </c>
      <c r="D29" s="32" t="s">
        <v>101</v>
      </c>
      <c r="E29" s="70" t="s">
        <v>69</v>
      </c>
      <c r="F29" s="32" t="s">
        <v>84</v>
      </c>
      <c r="G29" s="32" t="s">
        <v>91</v>
      </c>
      <c r="H29" s="32" t="s">
        <v>97</v>
      </c>
      <c r="I29" s="32" t="s">
        <v>101</v>
      </c>
      <c r="J29" s="70"/>
      <c r="K29" s="70"/>
      <c r="L29" s="168">
        <f>K29*C29/C32</f>
        <v>0</v>
      </c>
      <c r="M29" s="70"/>
    </row>
    <row r="30" spans="1:13" ht="86.25">
      <c r="A30" s="31" t="s">
        <v>76</v>
      </c>
      <c r="B30" s="32" t="s">
        <v>6</v>
      </c>
      <c r="C30" s="60">
        <v>5</v>
      </c>
      <c r="D30" s="19" t="s">
        <v>77</v>
      </c>
      <c r="E30" s="70" t="s">
        <v>69</v>
      </c>
      <c r="F30" s="32" t="s">
        <v>84</v>
      </c>
      <c r="G30" s="32" t="s">
        <v>91</v>
      </c>
      <c r="H30" s="27" t="s">
        <v>9</v>
      </c>
      <c r="I30" s="27" t="s">
        <v>78</v>
      </c>
      <c r="J30" s="143"/>
      <c r="K30" s="143"/>
      <c r="L30" s="168">
        <f>K30*C30/C32</f>
        <v>0</v>
      </c>
      <c r="M30" s="70"/>
    </row>
    <row r="31" spans="1:13" ht="155.25">
      <c r="A31" s="31" t="s">
        <v>79</v>
      </c>
      <c r="B31" s="32" t="s">
        <v>6</v>
      </c>
      <c r="C31" s="60">
        <v>5</v>
      </c>
      <c r="D31" s="19" t="s">
        <v>80</v>
      </c>
      <c r="E31" s="70" t="s">
        <v>69</v>
      </c>
      <c r="F31" s="32" t="s">
        <v>84</v>
      </c>
      <c r="G31" s="32" t="s">
        <v>91</v>
      </c>
      <c r="H31" s="32" t="s">
        <v>97</v>
      </c>
      <c r="I31" s="32" t="s">
        <v>101</v>
      </c>
      <c r="J31" s="70"/>
      <c r="K31" s="70"/>
      <c r="L31" s="168">
        <f>K31*C31/C32</f>
        <v>0</v>
      </c>
      <c r="M31" s="70"/>
    </row>
    <row r="32" spans="1:13" ht="18.75">
      <c r="A32" s="218" t="s">
        <v>8</v>
      </c>
      <c r="B32" s="218"/>
      <c r="C32" s="34">
        <f>SUM(C6,C20,C22,C27)</f>
        <v>100</v>
      </c>
      <c r="D32" s="35"/>
      <c r="E32" s="35"/>
      <c r="F32" s="35"/>
      <c r="G32" s="35"/>
      <c r="H32" s="35"/>
      <c r="I32" s="35"/>
      <c r="J32" s="35"/>
      <c r="K32" s="35"/>
      <c r="L32" s="176">
        <f>SUM(L6,L20,L22,L27)</f>
        <v>0</v>
      </c>
      <c r="M32" s="35"/>
    </row>
    <row r="35" spans="1:13" ht="19.5">
      <c r="A35" s="205" t="s">
        <v>345</v>
      </c>
      <c r="C35" s="206"/>
      <c r="M35" s="36"/>
    </row>
    <row r="36" spans="1:13" ht="19.5">
      <c r="A36" s="205" t="s">
        <v>346</v>
      </c>
      <c r="C36" s="206"/>
      <c r="M36" s="36"/>
    </row>
    <row r="37" spans="1:13" ht="19.5">
      <c r="A37" s="205" t="s">
        <v>347</v>
      </c>
      <c r="C37" s="206"/>
      <c r="M37" s="36"/>
    </row>
    <row r="38" spans="3:13" ht="18.75">
      <c r="C38" s="206"/>
      <c r="M38" s="36"/>
    </row>
    <row r="39" spans="1:13" ht="19.5">
      <c r="A39" s="211" t="s">
        <v>349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39:M39"/>
    <mergeCell ref="E4:I4"/>
    <mergeCell ref="M4:M5"/>
    <mergeCell ref="J4:L4"/>
    <mergeCell ref="A32:B32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2" r:id="rId1"/>
  <headerFooter>
    <oddFooter>&amp;C&amp;P/&amp;N</oddFooter>
  </headerFooter>
  <rowBreaks count="1" manualBreakCount="1">
    <brk id="19" max="12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workbookViewId="0" topLeftCell="A29">
      <selection activeCell="G40" sqref="G40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9" width="8.7109375" style="1" customWidth="1"/>
    <col min="10" max="10" width="9.7109375" style="1" customWidth="1"/>
    <col min="11" max="12" width="7.57421875" style="1" customWidth="1"/>
    <col min="13" max="13" width="11.7109375" style="1" customWidth="1"/>
    <col min="14" max="14" width="9.00390625" style="1" customWidth="1"/>
    <col min="15" max="15" width="9.42187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42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 customHeight="1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4">
        <f>SUM(C7+C11)</f>
        <v>50</v>
      </c>
      <c r="D6" s="3"/>
      <c r="E6" s="3"/>
      <c r="F6" s="3"/>
      <c r="G6" s="3"/>
      <c r="H6" s="3"/>
      <c r="I6" s="3"/>
      <c r="J6" s="4"/>
      <c r="K6" s="184">
        <f>L6*C28/C6</f>
        <v>0</v>
      </c>
      <c r="L6" s="184">
        <f>SUM(L7,L11)</f>
        <v>0</v>
      </c>
      <c r="M6" s="3"/>
    </row>
    <row r="7" spans="1:13" ht="37.5">
      <c r="A7" s="79" t="s">
        <v>68</v>
      </c>
      <c r="B7" s="7"/>
      <c r="C7" s="53">
        <f>SUM(C8,C10)</f>
        <v>5</v>
      </c>
      <c r="D7" s="7"/>
      <c r="E7" s="7"/>
      <c r="F7" s="7"/>
      <c r="G7" s="7"/>
      <c r="H7" s="7"/>
      <c r="I7" s="7"/>
      <c r="J7" s="53"/>
      <c r="K7" s="185">
        <f>L7*C28/C7</f>
        <v>0</v>
      </c>
      <c r="L7" s="185">
        <f>SUM(L8,L10)</f>
        <v>0</v>
      </c>
      <c r="M7" s="7"/>
    </row>
    <row r="8" spans="1:13" ht="112.5">
      <c r="A8" s="8" t="s">
        <v>95</v>
      </c>
      <c r="B8" s="9"/>
      <c r="C8" s="10">
        <f>SUM(C9)</f>
        <v>5</v>
      </c>
      <c r="D8" s="9"/>
      <c r="E8" s="11"/>
      <c r="F8" s="11"/>
      <c r="G8" s="11"/>
      <c r="H8" s="11"/>
      <c r="I8" s="11"/>
      <c r="J8" s="11"/>
      <c r="K8" s="192">
        <f>L8*C28/C8</f>
        <v>0</v>
      </c>
      <c r="L8" s="192">
        <f>SUM(L9)</f>
        <v>0</v>
      </c>
      <c r="M8" s="9"/>
    </row>
    <row r="9" spans="1:13" ht="93.75">
      <c r="A9" s="8" t="s">
        <v>217</v>
      </c>
      <c r="B9" s="9" t="s">
        <v>17</v>
      </c>
      <c r="C9" s="10">
        <v>5</v>
      </c>
      <c r="D9" s="20" t="s">
        <v>316</v>
      </c>
      <c r="E9" s="20" t="s">
        <v>69</v>
      </c>
      <c r="F9" s="20" t="s">
        <v>84</v>
      </c>
      <c r="G9" s="20" t="s">
        <v>91</v>
      </c>
      <c r="H9" s="20" t="s">
        <v>108</v>
      </c>
      <c r="I9" s="20" t="s">
        <v>72</v>
      </c>
      <c r="J9" s="20"/>
      <c r="K9" s="170"/>
      <c r="L9" s="170">
        <f>K9*C9/C28</f>
        <v>0</v>
      </c>
      <c r="M9" s="9"/>
    </row>
    <row r="10" spans="1:13" ht="56.25">
      <c r="A10" s="8" t="s">
        <v>81</v>
      </c>
      <c r="B10" s="9"/>
      <c r="C10" s="10">
        <v>0</v>
      </c>
      <c r="D10" s="9"/>
      <c r="E10" s="9"/>
      <c r="F10" s="9"/>
      <c r="G10" s="9"/>
      <c r="H10" s="9"/>
      <c r="I10" s="9"/>
      <c r="J10" s="10"/>
      <c r="K10" s="10"/>
      <c r="L10" s="10"/>
      <c r="M10" s="9" t="s">
        <v>11</v>
      </c>
    </row>
    <row r="11" spans="1:13" ht="75">
      <c r="A11" s="80" t="s">
        <v>82</v>
      </c>
      <c r="B11" s="81"/>
      <c r="C11" s="82">
        <f>SUM(C12:C15)</f>
        <v>45</v>
      </c>
      <c r="D11" s="81"/>
      <c r="E11" s="81"/>
      <c r="F11" s="81"/>
      <c r="G11" s="83"/>
      <c r="H11" s="83"/>
      <c r="I11" s="83"/>
      <c r="J11" s="83"/>
      <c r="K11" s="186">
        <f>L11*C28/C11</f>
        <v>0</v>
      </c>
      <c r="L11" s="186">
        <f>SUM(L12:L15)</f>
        <v>0</v>
      </c>
      <c r="M11" s="83"/>
    </row>
    <row r="12" spans="1:13" ht="56.25">
      <c r="A12" s="12" t="s">
        <v>242</v>
      </c>
      <c r="B12" s="13" t="s">
        <v>6</v>
      </c>
      <c r="C12" s="14">
        <v>15</v>
      </c>
      <c r="D12" s="33" t="s">
        <v>317</v>
      </c>
      <c r="E12" s="20" t="s">
        <v>69</v>
      </c>
      <c r="F12" s="20" t="s">
        <v>84</v>
      </c>
      <c r="G12" s="20" t="s">
        <v>91</v>
      </c>
      <c r="H12" s="18" t="s">
        <v>122</v>
      </c>
      <c r="I12" s="18" t="s">
        <v>179</v>
      </c>
      <c r="J12" s="18"/>
      <c r="K12" s="18"/>
      <c r="L12" s="162">
        <f>K12*C12/C28</f>
        <v>0</v>
      </c>
      <c r="M12" s="16"/>
    </row>
    <row r="13" spans="1:13" ht="75">
      <c r="A13" s="12" t="s">
        <v>180</v>
      </c>
      <c r="B13" s="13" t="s">
        <v>6</v>
      </c>
      <c r="C13" s="14">
        <v>10</v>
      </c>
      <c r="D13" s="33" t="s">
        <v>318</v>
      </c>
      <c r="E13" s="20" t="s">
        <v>69</v>
      </c>
      <c r="F13" s="20" t="s">
        <v>84</v>
      </c>
      <c r="G13" s="20" t="s">
        <v>91</v>
      </c>
      <c r="H13" s="18" t="s">
        <v>108</v>
      </c>
      <c r="I13" s="18" t="s">
        <v>72</v>
      </c>
      <c r="J13" s="18"/>
      <c r="K13" s="18"/>
      <c r="L13" s="162">
        <f>K13*C13/C28</f>
        <v>0</v>
      </c>
      <c r="M13" s="28"/>
    </row>
    <row r="14" spans="1:13" ht="56.25">
      <c r="A14" s="12" t="s">
        <v>181</v>
      </c>
      <c r="B14" s="13" t="s">
        <v>6</v>
      </c>
      <c r="C14" s="14">
        <v>10</v>
      </c>
      <c r="D14" s="33" t="s">
        <v>319</v>
      </c>
      <c r="E14" s="20" t="s">
        <v>69</v>
      </c>
      <c r="F14" s="20" t="s">
        <v>84</v>
      </c>
      <c r="G14" s="20" t="s">
        <v>91</v>
      </c>
      <c r="H14" s="18" t="s">
        <v>108</v>
      </c>
      <c r="I14" s="18" t="s">
        <v>72</v>
      </c>
      <c r="J14" s="18"/>
      <c r="K14" s="18"/>
      <c r="L14" s="162">
        <f>K14*C14/C28</f>
        <v>0</v>
      </c>
      <c r="M14" s="28"/>
    </row>
    <row r="15" spans="1:13" ht="56.25">
      <c r="A15" s="12" t="s">
        <v>182</v>
      </c>
      <c r="B15" s="13" t="s">
        <v>6</v>
      </c>
      <c r="C15" s="14">
        <v>10</v>
      </c>
      <c r="D15" s="33" t="s">
        <v>101</v>
      </c>
      <c r="E15" s="20" t="s">
        <v>69</v>
      </c>
      <c r="F15" s="20" t="s">
        <v>84</v>
      </c>
      <c r="G15" s="20" t="s">
        <v>91</v>
      </c>
      <c r="H15" s="18" t="s">
        <v>97</v>
      </c>
      <c r="I15" s="18" t="s">
        <v>101</v>
      </c>
      <c r="J15" s="18"/>
      <c r="K15" s="18"/>
      <c r="L15" s="162">
        <f>K15*C15/C28</f>
        <v>0</v>
      </c>
      <c r="M15" s="28"/>
    </row>
    <row r="16" spans="1:13" ht="18.75">
      <c r="A16" s="38" t="s">
        <v>86</v>
      </c>
      <c r="B16" s="39"/>
      <c r="C16" s="40">
        <f>SUM(C17)</f>
        <v>10</v>
      </c>
      <c r="D16" s="39"/>
      <c r="E16" s="39"/>
      <c r="F16" s="39"/>
      <c r="G16" s="39"/>
      <c r="H16" s="39"/>
      <c r="I16" s="39"/>
      <c r="J16" s="40"/>
      <c r="K16" s="187">
        <f>L16*C28/C16</f>
        <v>0</v>
      </c>
      <c r="L16" s="187">
        <f>SUM(L17)</f>
        <v>0</v>
      </c>
      <c r="M16" s="39"/>
    </row>
    <row r="17" spans="1:13" ht="82.5" customHeight="1">
      <c r="A17" s="31" t="s">
        <v>93</v>
      </c>
      <c r="B17" s="32" t="s">
        <v>6</v>
      </c>
      <c r="C17" s="14">
        <v>10</v>
      </c>
      <c r="D17" s="27" t="s">
        <v>109</v>
      </c>
      <c r="E17" s="32" t="s">
        <v>69</v>
      </c>
      <c r="F17" s="32" t="s">
        <v>84</v>
      </c>
      <c r="G17" s="32" t="s">
        <v>91</v>
      </c>
      <c r="H17" s="32" t="s">
        <v>97</v>
      </c>
      <c r="I17" s="32" t="s">
        <v>101</v>
      </c>
      <c r="J17" s="32"/>
      <c r="K17" s="32"/>
      <c r="L17" s="188">
        <f>K17*C17/C28</f>
        <v>0</v>
      </c>
      <c r="M17" s="32"/>
    </row>
    <row r="18" spans="1:13" ht="37.5">
      <c r="A18" s="56" t="s">
        <v>94</v>
      </c>
      <c r="B18" s="41"/>
      <c r="C18" s="37">
        <f>SUM(C19:C22)</f>
        <v>20</v>
      </c>
      <c r="D18" s="41"/>
      <c r="E18" s="41"/>
      <c r="F18" s="41"/>
      <c r="G18" s="41"/>
      <c r="H18" s="41"/>
      <c r="I18" s="41"/>
      <c r="J18" s="41"/>
      <c r="K18" s="189">
        <f>L18*C28/C18</f>
        <v>0</v>
      </c>
      <c r="L18" s="189">
        <f>SUM(L19:L22)</f>
        <v>0</v>
      </c>
      <c r="M18" s="41"/>
    </row>
    <row r="19" spans="1:13" ht="37.5">
      <c r="A19" s="31" t="s">
        <v>98</v>
      </c>
      <c r="B19" s="32" t="s">
        <v>6</v>
      </c>
      <c r="C19" s="60">
        <v>5</v>
      </c>
      <c r="D19" s="32" t="s">
        <v>110</v>
      </c>
      <c r="E19" s="70" t="s">
        <v>69</v>
      </c>
      <c r="F19" s="32" t="s">
        <v>84</v>
      </c>
      <c r="G19" s="32" t="s">
        <v>91</v>
      </c>
      <c r="H19" s="32" t="s">
        <v>111</v>
      </c>
      <c r="I19" s="32" t="s">
        <v>110</v>
      </c>
      <c r="J19" s="70"/>
      <c r="K19" s="70"/>
      <c r="L19" s="190">
        <f>K19*C19/C28</f>
        <v>0</v>
      </c>
      <c r="M19" s="70"/>
    </row>
    <row r="20" spans="1:13" ht="69">
      <c r="A20" s="31" t="s">
        <v>102</v>
      </c>
      <c r="B20" s="32" t="s">
        <v>6</v>
      </c>
      <c r="C20" s="60">
        <v>3</v>
      </c>
      <c r="D20" s="27" t="s">
        <v>74</v>
      </c>
      <c r="E20" s="70" t="s">
        <v>69</v>
      </c>
      <c r="F20" s="32" t="s">
        <v>84</v>
      </c>
      <c r="G20" s="32" t="s">
        <v>91</v>
      </c>
      <c r="H20" s="32" t="s">
        <v>97</v>
      </c>
      <c r="I20" s="32" t="s">
        <v>101</v>
      </c>
      <c r="J20" s="70"/>
      <c r="K20" s="70"/>
      <c r="L20" s="190">
        <f>K20*C20/C28</f>
        <v>0</v>
      </c>
      <c r="M20" s="70"/>
    </row>
    <row r="21" spans="1:13" ht="69">
      <c r="A21" s="31" t="s">
        <v>105</v>
      </c>
      <c r="B21" s="32" t="s">
        <v>6</v>
      </c>
      <c r="C21" s="60">
        <v>8</v>
      </c>
      <c r="D21" s="27" t="s">
        <v>87</v>
      </c>
      <c r="E21" s="70" t="s">
        <v>69</v>
      </c>
      <c r="F21" s="32" t="s">
        <v>84</v>
      </c>
      <c r="G21" s="32" t="s">
        <v>91</v>
      </c>
      <c r="H21" s="27" t="s">
        <v>75</v>
      </c>
      <c r="I21" s="27" t="s">
        <v>88</v>
      </c>
      <c r="J21" s="143"/>
      <c r="K21" s="143"/>
      <c r="L21" s="190">
        <f>K21*C21/C28</f>
        <v>0</v>
      </c>
      <c r="M21" s="70"/>
    </row>
    <row r="22" spans="1:13" ht="86.25">
      <c r="A22" s="31" t="s">
        <v>106</v>
      </c>
      <c r="B22" s="32" t="s">
        <v>6</v>
      </c>
      <c r="C22" s="60">
        <v>4</v>
      </c>
      <c r="D22" s="19" t="s">
        <v>7</v>
      </c>
      <c r="E22" s="70" t="s">
        <v>69</v>
      </c>
      <c r="F22" s="32" t="s">
        <v>84</v>
      </c>
      <c r="G22" s="32" t="s">
        <v>91</v>
      </c>
      <c r="H22" s="33" t="s">
        <v>97</v>
      </c>
      <c r="I22" s="32" t="s">
        <v>101</v>
      </c>
      <c r="J22" s="70"/>
      <c r="K22" s="70"/>
      <c r="L22" s="190">
        <f>K22*C22/C28</f>
        <v>0</v>
      </c>
      <c r="M22" s="70"/>
    </row>
    <row r="23" spans="1:13" ht="18.75">
      <c r="A23" s="2" t="s">
        <v>99</v>
      </c>
      <c r="B23" s="3"/>
      <c r="C23" s="63">
        <f>SUM(C24:C27)</f>
        <v>20</v>
      </c>
      <c r="D23" s="3"/>
      <c r="E23" s="65"/>
      <c r="F23" s="3"/>
      <c r="G23" s="3"/>
      <c r="H23" s="3"/>
      <c r="I23" s="3"/>
      <c r="J23" s="65"/>
      <c r="K23" s="191">
        <f>L23*C28/C23</f>
        <v>0</v>
      </c>
      <c r="L23" s="191">
        <f>SUM(L24:L27)</f>
        <v>0</v>
      </c>
      <c r="M23" s="65"/>
    </row>
    <row r="24" spans="1:13" ht="86.25">
      <c r="A24" s="31" t="s">
        <v>107</v>
      </c>
      <c r="B24" s="32" t="s">
        <v>6</v>
      </c>
      <c r="C24" s="60">
        <v>5</v>
      </c>
      <c r="D24" s="27" t="s">
        <v>89</v>
      </c>
      <c r="E24" s="70" t="s">
        <v>69</v>
      </c>
      <c r="F24" s="32" t="s">
        <v>84</v>
      </c>
      <c r="G24" s="32" t="s">
        <v>91</v>
      </c>
      <c r="H24" s="33" t="s">
        <v>97</v>
      </c>
      <c r="I24" s="33" t="s">
        <v>101</v>
      </c>
      <c r="J24" s="144"/>
      <c r="K24" s="144"/>
      <c r="L24" s="168">
        <f>K24*C24/C28</f>
        <v>0</v>
      </c>
      <c r="M24" s="70"/>
    </row>
    <row r="25" spans="1:13" ht="56.25">
      <c r="A25" s="31" t="s">
        <v>112</v>
      </c>
      <c r="B25" s="32" t="s">
        <v>6</v>
      </c>
      <c r="C25" s="60">
        <v>5</v>
      </c>
      <c r="D25" s="32" t="s">
        <v>101</v>
      </c>
      <c r="E25" s="70" t="s">
        <v>69</v>
      </c>
      <c r="F25" s="32" t="s">
        <v>84</v>
      </c>
      <c r="G25" s="32" t="s">
        <v>91</v>
      </c>
      <c r="H25" s="32" t="s">
        <v>97</v>
      </c>
      <c r="I25" s="32" t="s">
        <v>101</v>
      </c>
      <c r="J25" s="70"/>
      <c r="K25" s="70"/>
      <c r="L25" s="168">
        <f>K25*C25/C28</f>
        <v>0</v>
      </c>
      <c r="M25" s="70"/>
    </row>
    <row r="26" spans="1:13" ht="99" customHeight="1">
      <c r="A26" s="31" t="s">
        <v>76</v>
      </c>
      <c r="B26" s="32" t="s">
        <v>6</v>
      </c>
      <c r="C26" s="60">
        <v>5</v>
      </c>
      <c r="D26" s="19" t="s">
        <v>77</v>
      </c>
      <c r="E26" s="70" t="s">
        <v>69</v>
      </c>
      <c r="F26" s="32" t="s">
        <v>84</v>
      </c>
      <c r="G26" s="32" t="s">
        <v>91</v>
      </c>
      <c r="H26" s="27" t="s">
        <v>9</v>
      </c>
      <c r="I26" s="27" t="s">
        <v>78</v>
      </c>
      <c r="J26" s="143"/>
      <c r="K26" s="143"/>
      <c r="L26" s="168">
        <f>K26*C26/C28</f>
        <v>0</v>
      </c>
      <c r="M26" s="70"/>
    </row>
    <row r="27" spans="1:13" ht="155.25">
      <c r="A27" s="31" t="s">
        <v>79</v>
      </c>
      <c r="B27" s="32" t="s">
        <v>6</v>
      </c>
      <c r="C27" s="60">
        <v>5</v>
      </c>
      <c r="D27" s="19" t="s">
        <v>80</v>
      </c>
      <c r="E27" s="70" t="s">
        <v>69</v>
      </c>
      <c r="F27" s="32" t="s">
        <v>84</v>
      </c>
      <c r="G27" s="32" t="s">
        <v>91</v>
      </c>
      <c r="H27" s="32" t="s">
        <v>97</v>
      </c>
      <c r="I27" s="32" t="s">
        <v>101</v>
      </c>
      <c r="J27" s="70"/>
      <c r="K27" s="70"/>
      <c r="L27" s="168">
        <f>K27*C27/C28</f>
        <v>0</v>
      </c>
      <c r="M27" s="70"/>
    </row>
    <row r="28" spans="1:13" ht="18.75">
      <c r="A28" s="218" t="s">
        <v>8</v>
      </c>
      <c r="B28" s="218"/>
      <c r="C28" s="34">
        <f>SUM(C6,C16,C18,C23)</f>
        <v>100</v>
      </c>
      <c r="D28" s="35"/>
      <c r="E28" s="35"/>
      <c r="F28" s="35"/>
      <c r="G28" s="35"/>
      <c r="H28" s="35"/>
      <c r="I28" s="35"/>
      <c r="J28" s="35"/>
      <c r="K28" s="35"/>
      <c r="L28" s="176">
        <f>SUM(L6,L16,L18,L23)</f>
        <v>0</v>
      </c>
      <c r="M28" s="35"/>
    </row>
    <row r="31" spans="1:13" ht="19.5">
      <c r="A31" s="205" t="s">
        <v>345</v>
      </c>
      <c r="C31" s="206"/>
      <c r="M31" s="36"/>
    </row>
    <row r="32" spans="1:13" ht="19.5">
      <c r="A32" s="205" t="s">
        <v>346</v>
      </c>
      <c r="C32" s="206"/>
      <c r="M32" s="36"/>
    </row>
    <row r="33" spans="1:13" ht="19.5">
      <c r="A33" s="205" t="s">
        <v>347</v>
      </c>
      <c r="C33" s="206"/>
      <c r="M33" s="36"/>
    </row>
    <row r="34" spans="3:13" ht="18.75">
      <c r="C34" s="206"/>
      <c r="M34" s="36"/>
    </row>
    <row r="35" spans="1:13" ht="19.5">
      <c r="A35" s="211" t="s">
        <v>349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35:M35"/>
    <mergeCell ref="E4:I4"/>
    <mergeCell ref="M4:M5"/>
    <mergeCell ref="J4:L4"/>
    <mergeCell ref="A28:B28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3" r:id="rId1"/>
  <headerFooter>
    <oddFooter>&amp;C&amp;P/&amp;N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O37"/>
  <sheetViews>
    <sheetView workbookViewId="0" topLeftCell="D27">
      <selection activeCell="T27" sqref="T27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9" width="8.7109375" style="1" customWidth="1"/>
    <col min="10" max="10" width="9.7109375" style="1" customWidth="1"/>
    <col min="11" max="12" width="7.57421875" style="1" customWidth="1"/>
    <col min="13" max="13" width="11.7109375" style="1" customWidth="1"/>
    <col min="14" max="14" width="6.57421875" style="1" customWidth="1"/>
    <col min="15" max="15" width="22.42187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41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 customHeight="1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89">
        <f>SUM(C7,C15)</f>
        <v>50</v>
      </c>
      <c r="D6" s="3"/>
      <c r="E6" s="3"/>
      <c r="F6" s="3"/>
      <c r="G6" s="3"/>
      <c r="H6" s="3"/>
      <c r="I6" s="3"/>
      <c r="J6" s="4"/>
      <c r="K6" s="184">
        <f>L6*C30/C6</f>
        <v>0</v>
      </c>
      <c r="L6" s="184">
        <f>SUM(L7,L15)</f>
        <v>0</v>
      </c>
      <c r="M6" s="3"/>
    </row>
    <row r="7" spans="1:13" ht="37.5">
      <c r="A7" s="79" t="s">
        <v>68</v>
      </c>
      <c r="B7" s="7"/>
      <c r="C7" s="90">
        <f>SUM(C8,C14)</f>
        <v>25</v>
      </c>
      <c r="D7" s="7"/>
      <c r="E7" s="7"/>
      <c r="F7" s="7"/>
      <c r="G7" s="7"/>
      <c r="H7" s="7"/>
      <c r="I7" s="7"/>
      <c r="J7" s="53"/>
      <c r="K7" s="185">
        <f>L7*C30/C7</f>
        <v>0</v>
      </c>
      <c r="L7" s="185">
        <f>SUM(L8,L14)</f>
        <v>0</v>
      </c>
      <c r="M7" s="7"/>
    </row>
    <row r="8" spans="1:13" ht="112.5">
      <c r="A8" s="8" t="s">
        <v>95</v>
      </c>
      <c r="B8" s="9"/>
      <c r="C8" s="10">
        <f>SUM(C9:C11)</f>
        <v>25</v>
      </c>
      <c r="D8" s="9"/>
      <c r="E8" s="11"/>
      <c r="F8" s="11"/>
      <c r="G8" s="11"/>
      <c r="H8" s="11"/>
      <c r="I8" s="11"/>
      <c r="J8" s="11"/>
      <c r="K8" s="192">
        <f>L8*C30/C8</f>
        <v>0</v>
      </c>
      <c r="L8" s="192">
        <f>SUM(L9:L11)</f>
        <v>0</v>
      </c>
      <c r="M8" s="9"/>
    </row>
    <row r="9" spans="1:13" ht="56.25">
      <c r="A9" s="8" t="s">
        <v>217</v>
      </c>
      <c r="B9" s="9" t="s">
        <v>17</v>
      </c>
      <c r="C9" s="10">
        <v>5</v>
      </c>
      <c r="D9" s="20" t="s">
        <v>72</v>
      </c>
      <c r="E9" s="20" t="s">
        <v>69</v>
      </c>
      <c r="F9" s="20" t="s">
        <v>84</v>
      </c>
      <c r="G9" s="20" t="s">
        <v>91</v>
      </c>
      <c r="H9" s="20" t="s">
        <v>108</v>
      </c>
      <c r="I9" s="20" t="s">
        <v>72</v>
      </c>
      <c r="J9" s="20"/>
      <c r="K9" s="20"/>
      <c r="L9" s="170">
        <f>K9*C9/C30</f>
        <v>0</v>
      </c>
      <c r="M9" s="20" t="s">
        <v>56</v>
      </c>
    </row>
    <row r="10" spans="1:13" ht="37.5">
      <c r="A10" s="8" t="s">
        <v>226</v>
      </c>
      <c r="B10" s="9" t="s">
        <v>17</v>
      </c>
      <c r="C10" s="10">
        <v>10</v>
      </c>
      <c r="D10" s="20" t="s">
        <v>296</v>
      </c>
      <c r="E10" s="20" t="s">
        <v>69</v>
      </c>
      <c r="F10" s="20" t="s">
        <v>84</v>
      </c>
      <c r="G10" s="20" t="s">
        <v>91</v>
      </c>
      <c r="H10" s="20" t="s">
        <v>108</v>
      </c>
      <c r="I10" s="20" t="s">
        <v>72</v>
      </c>
      <c r="J10" s="20"/>
      <c r="K10" s="20"/>
      <c r="L10" s="170">
        <f>K10*C10/C30</f>
        <v>0</v>
      </c>
      <c r="M10" s="20" t="s">
        <v>59</v>
      </c>
    </row>
    <row r="11" spans="1:13" ht="56.25">
      <c r="A11" s="102" t="s">
        <v>227</v>
      </c>
      <c r="B11" s="103" t="s">
        <v>17</v>
      </c>
      <c r="C11" s="104">
        <v>10</v>
      </c>
      <c r="D11" s="21" t="s">
        <v>72</v>
      </c>
      <c r="E11" s="21" t="s">
        <v>69</v>
      </c>
      <c r="F11" s="21" t="s">
        <v>84</v>
      </c>
      <c r="G11" s="21" t="s">
        <v>91</v>
      </c>
      <c r="H11" s="21" t="s">
        <v>108</v>
      </c>
      <c r="I11" s="21" t="s">
        <v>72</v>
      </c>
      <c r="J11" s="21"/>
      <c r="K11" s="21"/>
      <c r="L11" s="170">
        <f>K11*C11/C30</f>
        <v>0</v>
      </c>
      <c r="M11" s="21" t="s">
        <v>59</v>
      </c>
    </row>
    <row r="12" spans="1:13" ht="37.5">
      <c r="A12" s="118" t="s">
        <v>177</v>
      </c>
      <c r="B12" s="113"/>
      <c r="C12" s="128"/>
      <c r="D12" s="129"/>
      <c r="E12" s="129"/>
      <c r="F12" s="129"/>
      <c r="G12" s="129"/>
      <c r="H12" s="129"/>
      <c r="I12" s="129"/>
      <c r="J12" s="129"/>
      <c r="K12" s="129"/>
      <c r="L12" s="129"/>
      <c r="M12" s="129"/>
    </row>
    <row r="13" spans="1:13" ht="37.5">
      <c r="A13" s="105" t="s">
        <v>144</v>
      </c>
      <c r="B13" s="106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 ht="56.25">
      <c r="A14" s="8" t="s">
        <v>81</v>
      </c>
      <c r="B14" s="9"/>
      <c r="C14" s="10">
        <v>0</v>
      </c>
      <c r="D14" s="9"/>
      <c r="E14" s="9"/>
      <c r="F14" s="9"/>
      <c r="G14" s="9"/>
      <c r="H14" s="9"/>
      <c r="I14" s="9"/>
      <c r="J14" s="10"/>
      <c r="K14" s="10"/>
      <c r="L14" s="10"/>
      <c r="M14" s="9" t="s">
        <v>11</v>
      </c>
    </row>
    <row r="15" spans="1:13" ht="75">
      <c r="A15" s="80" t="s">
        <v>82</v>
      </c>
      <c r="B15" s="81"/>
      <c r="C15" s="82">
        <f>SUM(C16:C17)</f>
        <v>25</v>
      </c>
      <c r="D15" s="81"/>
      <c r="E15" s="81"/>
      <c r="F15" s="81"/>
      <c r="G15" s="83"/>
      <c r="H15" s="83"/>
      <c r="I15" s="83"/>
      <c r="J15" s="83"/>
      <c r="K15" s="186">
        <f>L15*C30/C15</f>
        <v>0</v>
      </c>
      <c r="L15" s="186">
        <f>SUM(L16:L17)</f>
        <v>0</v>
      </c>
      <c r="M15" s="83"/>
    </row>
    <row r="16" spans="1:15" ht="75">
      <c r="A16" s="8" t="s">
        <v>240</v>
      </c>
      <c r="B16" s="9" t="s">
        <v>47</v>
      </c>
      <c r="C16" s="10">
        <v>15</v>
      </c>
      <c r="D16" s="57" t="s">
        <v>241</v>
      </c>
      <c r="E16" s="20" t="s">
        <v>69</v>
      </c>
      <c r="F16" s="20" t="s">
        <v>84</v>
      </c>
      <c r="G16" s="20" t="s">
        <v>91</v>
      </c>
      <c r="H16" s="15" t="s">
        <v>108</v>
      </c>
      <c r="I16" s="15" t="s">
        <v>72</v>
      </c>
      <c r="J16" s="15"/>
      <c r="K16" s="15"/>
      <c r="L16" s="179">
        <f>K16*C16/C30</f>
        <v>0</v>
      </c>
      <c r="M16" s="20"/>
      <c r="O16" s="48"/>
    </row>
    <row r="17" spans="1:15" ht="141.75">
      <c r="A17" s="50" t="s">
        <v>178</v>
      </c>
      <c r="B17" s="51" t="s">
        <v>6</v>
      </c>
      <c r="C17" s="51">
        <v>10</v>
      </c>
      <c r="D17" s="24" t="s">
        <v>101</v>
      </c>
      <c r="E17" s="15" t="s">
        <v>69</v>
      </c>
      <c r="F17" s="15" t="s">
        <v>84</v>
      </c>
      <c r="G17" s="15" t="s">
        <v>91</v>
      </c>
      <c r="H17" s="111" t="s">
        <v>73</v>
      </c>
      <c r="I17" s="111" t="s">
        <v>104</v>
      </c>
      <c r="J17" s="111"/>
      <c r="K17" s="111"/>
      <c r="L17" s="179">
        <f>K17*C17/C30</f>
        <v>0</v>
      </c>
      <c r="M17" s="52"/>
      <c r="N17" s="49"/>
      <c r="O17" s="49"/>
    </row>
    <row r="18" spans="1:13" ht="18.75">
      <c r="A18" s="38" t="s">
        <v>86</v>
      </c>
      <c r="B18" s="39"/>
      <c r="C18" s="40">
        <f>SUM(C19)</f>
        <v>10</v>
      </c>
      <c r="D18" s="39"/>
      <c r="E18" s="39"/>
      <c r="F18" s="39"/>
      <c r="G18" s="39"/>
      <c r="H18" s="39"/>
      <c r="I18" s="39"/>
      <c r="J18" s="40"/>
      <c r="K18" s="187">
        <f>L18*C30/C18</f>
        <v>0</v>
      </c>
      <c r="L18" s="187">
        <f>SUM(L19)</f>
        <v>0</v>
      </c>
      <c r="M18" s="39"/>
    </row>
    <row r="19" spans="1:13" ht="82.5" customHeight="1">
      <c r="A19" s="31" t="s">
        <v>93</v>
      </c>
      <c r="B19" s="32" t="s">
        <v>6</v>
      </c>
      <c r="C19" s="14">
        <v>10</v>
      </c>
      <c r="D19" s="27" t="s">
        <v>109</v>
      </c>
      <c r="E19" s="32" t="s">
        <v>69</v>
      </c>
      <c r="F19" s="32" t="s">
        <v>84</v>
      </c>
      <c r="G19" s="32" t="s">
        <v>91</v>
      </c>
      <c r="H19" s="32" t="s">
        <v>97</v>
      </c>
      <c r="I19" s="32" t="s">
        <v>101</v>
      </c>
      <c r="J19" s="32"/>
      <c r="K19" s="32"/>
      <c r="L19" s="188">
        <f>K19*C19/C30</f>
        <v>0</v>
      </c>
      <c r="M19" s="32"/>
    </row>
    <row r="20" spans="1:13" ht="37.5">
      <c r="A20" s="56" t="s">
        <v>94</v>
      </c>
      <c r="B20" s="41"/>
      <c r="C20" s="37">
        <f>SUM(C21:C24)</f>
        <v>20</v>
      </c>
      <c r="D20" s="41"/>
      <c r="E20" s="41"/>
      <c r="F20" s="41"/>
      <c r="G20" s="41"/>
      <c r="H20" s="41"/>
      <c r="I20" s="41"/>
      <c r="J20" s="41"/>
      <c r="K20" s="189">
        <f>L20*C30/C20</f>
        <v>0</v>
      </c>
      <c r="L20" s="189">
        <f>SUM(L21:L24)</f>
        <v>0</v>
      </c>
      <c r="M20" s="41"/>
    </row>
    <row r="21" spans="1:13" ht="37.5">
      <c r="A21" s="31" t="s">
        <v>98</v>
      </c>
      <c r="B21" s="32" t="s">
        <v>6</v>
      </c>
      <c r="C21" s="60">
        <v>5</v>
      </c>
      <c r="D21" s="32" t="s">
        <v>110</v>
      </c>
      <c r="E21" s="70" t="s">
        <v>69</v>
      </c>
      <c r="F21" s="32" t="s">
        <v>84</v>
      </c>
      <c r="G21" s="32" t="s">
        <v>91</v>
      </c>
      <c r="H21" s="32" t="s">
        <v>111</v>
      </c>
      <c r="I21" s="32" t="s">
        <v>110</v>
      </c>
      <c r="J21" s="70"/>
      <c r="K21" s="70"/>
      <c r="L21" s="190">
        <f>K21*C21/C30</f>
        <v>0</v>
      </c>
      <c r="M21" s="70"/>
    </row>
    <row r="22" spans="1:13" ht="69">
      <c r="A22" s="31" t="s">
        <v>102</v>
      </c>
      <c r="B22" s="32" t="s">
        <v>6</v>
      </c>
      <c r="C22" s="60">
        <v>3</v>
      </c>
      <c r="D22" s="27" t="s">
        <v>74</v>
      </c>
      <c r="E22" s="70" t="s">
        <v>69</v>
      </c>
      <c r="F22" s="32" t="s">
        <v>84</v>
      </c>
      <c r="G22" s="32" t="s">
        <v>91</v>
      </c>
      <c r="H22" s="32" t="s">
        <v>97</v>
      </c>
      <c r="I22" s="32" t="s">
        <v>101</v>
      </c>
      <c r="J22" s="70"/>
      <c r="K22" s="70"/>
      <c r="L22" s="190">
        <f>K22*C22/C30</f>
        <v>0</v>
      </c>
      <c r="M22" s="70"/>
    </row>
    <row r="23" spans="1:13" ht="69">
      <c r="A23" s="31" t="s">
        <v>105</v>
      </c>
      <c r="B23" s="32" t="s">
        <v>6</v>
      </c>
      <c r="C23" s="60">
        <v>8</v>
      </c>
      <c r="D23" s="27" t="s">
        <v>87</v>
      </c>
      <c r="E23" s="70" t="s">
        <v>69</v>
      </c>
      <c r="F23" s="32" t="s">
        <v>84</v>
      </c>
      <c r="G23" s="32" t="s">
        <v>91</v>
      </c>
      <c r="H23" s="27" t="s">
        <v>75</v>
      </c>
      <c r="I23" s="27" t="s">
        <v>88</v>
      </c>
      <c r="J23" s="143"/>
      <c r="K23" s="143"/>
      <c r="L23" s="190">
        <f>K23*C23/C30</f>
        <v>0</v>
      </c>
      <c r="M23" s="70"/>
    </row>
    <row r="24" spans="1:13" ht="86.25">
      <c r="A24" s="31" t="s">
        <v>106</v>
      </c>
      <c r="B24" s="32" t="s">
        <v>6</v>
      </c>
      <c r="C24" s="60">
        <v>4</v>
      </c>
      <c r="D24" s="19" t="s">
        <v>7</v>
      </c>
      <c r="E24" s="70" t="s">
        <v>69</v>
      </c>
      <c r="F24" s="32" t="s">
        <v>84</v>
      </c>
      <c r="G24" s="32" t="s">
        <v>91</v>
      </c>
      <c r="H24" s="33" t="s">
        <v>97</v>
      </c>
      <c r="I24" s="32" t="s">
        <v>101</v>
      </c>
      <c r="J24" s="70"/>
      <c r="K24" s="70"/>
      <c r="L24" s="190">
        <f>K24*C24/C30</f>
        <v>0</v>
      </c>
      <c r="M24" s="70"/>
    </row>
    <row r="25" spans="1:13" ht="18.75">
      <c r="A25" s="2" t="s">
        <v>99</v>
      </c>
      <c r="B25" s="3"/>
      <c r="C25" s="63">
        <f>SUM(C26:C29)</f>
        <v>20</v>
      </c>
      <c r="D25" s="3"/>
      <c r="E25" s="65"/>
      <c r="F25" s="3"/>
      <c r="G25" s="3"/>
      <c r="H25" s="3"/>
      <c r="I25" s="3"/>
      <c r="J25" s="65"/>
      <c r="K25" s="191">
        <f>L25*C30/C25</f>
        <v>0</v>
      </c>
      <c r="L25" s="191">
        <f>SUM(L26:L29)</f>
        <v>0</v>
      </c>
      <c r="M25" s="65"/>
    </row>
    <row r="26" spans="1:13" ht="86.25">
      <c r="A26" s="31" t="s">
        <v>107</v>
      </c>
      <c r="B26" s="32" t="s">
        <v>6</v>
      </c>
      <c r="C26" s="60">
        <v>5</v>
      </c>
      <c r="D26" s="27" t="s">
        <v>89</v>
      </c>
      <c r="E26" s="70" t="s">
        <v>69</v>
      </c>
      <c r="F26" s="32" t="s">
        <v>84</v>
      </c>
      <c r="G26" s="32" t="s">
        <v>91</v>
      </c>
      <c r="H26" s="33" t="s">
        <v>97</v>
      </c>
      <c r="I26" s="33" t="s">
        <v>101</v>
      </c>
      <c r="J26" s="144"/>
      <c r="K26" s="144"/>
      <c r="L26" s="168">
        <f>K26*C26/C30</f>
        <v>0</v>
      </c>
      <c r="M26" s="70"/>
    </row>
    <row r="27" spans="1:13" ht="56.25">
      <c r="A27" s="31" t="s">
        <v>112</v>
      </c>
      <c r="B27" s="32" t="s">
        <v>6</v>
      </c>
      <c r="C27" s="60">
        <v>5</v>
      </c>
      <c r="D27" s="32" t="s">
        <v>101</v>
      </c>
      <c r="E27" s="70" t="s">
        <v>69</v>
      </c>
      <c r="F27" s="32" t="s">
        <v>84</v>
      </c>
      <c r="G27" s="32" t="s">
        <v>91</v>
      </c>
      <c r="H27" s="32" t="s">
        <v>97</v>
      </c>
      <c r="I27" s="32" t="s">
        <v>101</v>
      </c>
      <c r="J27" s="70"/>
      <c r="K27" s="70"/>
      <c r="L27" s="168">
        <f>K27*C27/C30</f>
        <v>0</v>
      </c>
      <c r="M27" s="70"/>
    </row>
    <row r="28" spans="1:13" ht="86.25">
      <c r="A28" s="31" t="s">
        <v>76</v>
      </c>
      <c r="B28" s="32" t="s">
        <v>6</v>
      </c>
      <c r="C28" s="60">
        <v>5</v>
      </c>
      <c r="D28" s="19" t="s">
        <v>77</v>
      </c>
      <c r="E28" s="70" t="s">
        <v>69</v>
      </c>
      <c r="F28" s="32" t="s">
        <v>84</v>
      </c>
      <c r="G28" s="32" t="s">
        <v>91</v>
      </c>
      <c r="H28" s="27" t="s">
        <v>9</v>
      </c>
      <c r="I28" s="27" t="s">
        <v>78</v>
      </c>
      <c r="J28" s="143"/>
      <c r="K28" s="143"/>
      <c r="L28" s="168">
        <f>K28*C28/C30</f>
        <v>0</v>
      </c>
      <c r="M28" s="70"/>
    </row>
    <row r="29" spans="1:13" ht="155.25">
      <c r="A29" s="31" t="s">
        <v>79</v>
      </c>
      <c r="B29" s="32" t="s">
        <v>6</v>
      </c>
      <c r="C29" s="60">
        <v>5</v>
      </c>
      <c r="D29" s="19" t="s">
        <v>80</v>
      </c>
      <c r="E29" s="70" t="s">
        <v>69</v>
      </c>
      <c r="F29" s="32" t="s">
        <v>84</v>
      </c>
      <c r="G29" s="32" t="s">
        <v>91</v>
      </c>
      <c r="H29" s="32" t="s">
        <v>97</v>
      </c>
      <c r="I29" s="32" t="s">
        <v>101</v>
      </c>
      <c r="J29" s="70"/>
      <c r="K29" s="70"/>
      <c r="L29" s="168">
        <f>K29*C29/C30</f>
        <v>0</v>
      </c>
      <c r="M29" s="70"/>
    </row>
    <row r="30" spans="1:13" ht="18.75">
      <c r="A30" s="218" t="s">
        <v>8</v>
      </c>
      <c r="B30" s="218"/>
      <c r="C30" s="88">
        <f>SUM(C6,C18,C20,C25)</f>
        <v>100</v>
      </c>
      <c r="D30" s="35"/>
      <c r="E30" s="35"/>
      <c r="F30" s="35"/>
      <c r="G30" s="35"/>
      <c r="H30" s="35"/>
      <c r="I30" s="35"/>
      <c r="J30" s="35"/>
      <c r="K30" s="35"/>
      <c r="L30" s="176">
        <f>SUM(L6,L18,L20,L25)</f>
        <v>0</v>
      </c>
      <c r="M30" s="35"/>
    </row>
    <row r="33" spans="1:13" ht="19.5">
      <c r="A33" s="205" t="s">
        <v>345</v>
      </c>
      <c r="C33" s="206"/>
      <c r="M33" s="36"/>
    </row>
    <row r="34" spans="1:13" ht="19.5">
      <c r="A34" s="205" t="s">
        <v>346</v>
      </c>
      <c r="C34" s="206"/>
      <c r="M34" s="36"/>
    </row>
    <row r="35" spans="1:13" ht="19.5">
      <c r="A35" s="205" t="s">
        <v>347</v>
      </c>
      <c r="C35" s="206"/>
      <c r="M35" s="36"/>
    </row>
    <row r="36" spans="3:13" ht="18.75">
      <c r="C36" s="206"/>
      <c r="M36" s="36"/>
    </row>
    <row r="37" spans="1:13" ht="19.5">
      <c r="A37" s="211" t="s">
        <v>349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37:M37"/>
    <mergeCell ref="E4:I4"/>
    <mergeCell ref="M4:M5"/>
    <mergeCell ref="J4:L4"/>
    <mergeCell ref="A30:B30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3" r:id="rId1"/>
  <headerFooter>
    <oddFooter>&amp;C&amp;P/&amp;N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M43"/>
  <sheetViews>
    <sheetView workbookViewId="0" topLeftCell="A9">
      <selection activeCell="P12" sqref="P12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74" customWidth="1"/>
    <col min="5" max="7" width="5.7109375" style="74" customWidth="1"/>
    <col min="8" max="9" width="8.7109375" style="74" customWidth="1"/>
    <col min="10" max="10" width="9.7109375" style="74" customWidth="1"/>
    <col min="11" max="12" width="7.57421875" style="74" customWidth="1"/>
    <col min="13" max="13" width="11.7109375" style="1" customWidth="1"/>
    <col min="14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32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 customHeight="1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77">
        <f>SUM(C7,C22)</f>
        <v>50</v>
      </c>
      <c r="D6" s="3"/>
      <c r="E6" s="65"/>
      <c r="F6" s="3"/>
      <c r="G6" s="3"/>
      <c r="H6" s="3"/>
      <c r="I6" s="3"/>
      <c r="J6" s="65"/>
      <c r="K6" s="191">
        <f>L6*C36/C6</f>
        <v>0</v>
      </c>
      <c r="L6" s="191">
        <f>SUM(L7,L22)</f>
        <v>0</v>
      </c>
      <c r="M6" s="65"/>
    </row>
    <row r="7" spans="1:13" ht="37.5">
      <c r="A7" s="79" t="s">
        <v>68</v>
      </c>
      <c r="B7" s="7"/>
      <c r="C7" s="84">
        <f>SUM(C8,C21)</f>
        <v>40</v>
      </c>
      <c r="D7" s="7"/>
      <c r="E7" s="66"/>
      <c r="F7" s="7"/>
      <c r="G7" s="7"/>
      <c r="H7" s="7"/>
      <c r="I7" s="7"/>
      <c r="J7" s="66"/>
      <c r="K7" s="196">
        <f>L7*C36/C7</f>
        <v>0</v>
      </c>
      <c r="L7" s="196">
        <f>SUM(L8,L21)</f>
        <v>0</v>
      </c>
      <c r="M7" s="66"/>
    </row>
    <row r="8" spans="1:13" ht="112.5">
      <c r="A8" s="8" t="s">
        <v>95</v>
      </c>
      <c r="B8" s="9"/>
      <c r="C8" s="59">
        <f>SUM(C9:C14)</f>
        <v>40</v>
      </c>
      <c r="D8" s="9"/>
      <c r="E8" s="75"/>
      <c r="F8" s="11"/>
      <c r="G8" s="11"/>
      <c r="H8" s="11"/>
      <c r="I8" s="11"/>
      <c r="J8" s="75"/>
      <c r="K8" s="197">
        <f>L8*C36/C8</f>
        <v>0</v>
      </c>
      <c r="L8" s="197">
        <f>SUM(L9,L10,L11:L14)</f>
        <v>0</v>
      </c>
      <c r="M8" s="67"/>
    </row>
    <row r="9" spans="1:13" ht="75">
      <c r="A9" s="8" t="s">
        <v>231</v>
      </c>
      <c r="B9" s="20" t="s">
        <v>60</v>
      </c>
      <c r="C9" s="59">
        <v>5</v>
      </c>
      <c r="D9" s="20" t="s">
        <v>312</v>
      </c>
      <c r="E9" s="76" t="s">
        <v>69</v>
      </c>
      <c r="F9" s="20" t="s">
        <v>84</v>
      </c>
      <c r="G9" s="20" t="s">
        <v>91</v>
      </c>
      <c r="H9" s="20" t="s">
        <v>313</v>
      </c>
      <c r="I9" s="20" t="s">
        <v>232</v>
      </c>
      <c r="J9" s="76"/>
      <c r="K9" s="76"/>
      <c r="L9" s="201">
        <f>K9*C9/C36</f>
        <v>0</v>
      </c>
      <c r="M9" s="133" t="s">
        <v>57</v>
      </c>
    </row>
    <row r="10" spans="1:13" ht="51.75">
      <c r="A10" s="8" t="s">
        <v>233</v>
      </c>
      <c r="B10" s="9" t="s">
        <v>17</v>
      </c>
      <c r="C10" s="59">
        <v>5</v>
      </c>
      <c r="D10" s="20" t="s">
        <v>314</v>
      </c>
      <c r="E10" s="76" t="s">
        <v>69</v>
      </c>
      <c r="F10" s="20" t="s">
        <v>84</v>
      </c>
      <c r="G10" s="20" t="s">
        <v>91</v>
      </c>
      <c r="H10" s="20" t="s">
        <v>108</v>
      </c>
      <c r="I10" s="20" t="s">
        <v>72</v>
      </c>
      <c r="J10" s="20"/>
      <c r="K10" s="20"/>
      <c r="L10" s="201">
        <f>K10*C10/C36</f>
        <v>0</v>
      </c>
      <c r="M10" s="44" t="s">
        <v>58</v>
      </c>
    </row>
    <row r="11" spans="1:13" ht="37.5">
      <c r="A11" s="8" t="s">
        <v>234</v>
      </c>
      <c r="B11" s="9" t="s">
        <v>17</v>
      </c>
      <c r="C11" s="59">
        <v>5</v>
      </c>
      <c r="D11" s="20" t="s">
        <v>315</v>
      </c>
      <c r="E11" s="76" t="s">
        <v>69</v>
      </c>
      <c r="F11" s="20" t="s">
        <v>84</v>
      </c>
      <c r="G11" s="20" t="s">
        <v>91</v>
      </c>
      <c r="H11" s="140">
        <v>0.15</v>
      </c>
      <c r="I11" s="140">
        <v>0.3</v>
      </c>
      <c r="J11" s="146"/>
      <c r="K11" s="224"/>
      <c r="L11" s="201">
        <f>K11*C11/C36</f>
        <v>0</v>
      </c>
      <c r="M11" s="76"/>
    </row>
    <row r="12" spans="1:13" ht="56.25">
      <c r="A12" s="8" t="s">
        <v>235</v>
      </c>
      <c r="B12" s="9" t="s">
        <v>6</v>
      </c>
      <c r="C12" s="59">
        <v>10</v>
      </c>
      <c r="D12" s="20" t="s">
        <v>101</v>
      </c>
      <c r="E12" s="76" t="s">
        <v>69</v>
      </c>
      <c r="F12" s="20" t="s">
        <v>84</v>
      </c>
      <c r="G12" s="20" t="s">
        <v>91</v>
      </c>
      <c r="H12" s="20" t="s">
        <v>97</v>
      </c>
      <c r="I12" s="20" t="s">
        <v>101</v>
      </c>
      <c r="J12" s="76"/>
      <c r="K12" s="76"/>
      <c r="L12" s="201">
        <f>K12*C12/C36</f>
        <v>0</v>
      </c>
      <c r="M12" s="76"/>
    </row>
    <row r="13" spans="1:13" ht="56.25">
      <c r="A13" s="8" t="s">
        <v>236</v>
      </c>
      <c r="B13" s="9" t="s">
        <v>17</v>
      </c>
      <c r="C13" s="59">
        <v>5</v>
      </c>
      <c r="D13" s="20" t="s">
        <v>72</v>
      </c>
      <c r="E13" s="76" t="s">
        <v>69</v>
      </c>
      <c r="F13" s="20" t="s">
        <v>84</v>
      </c>
      <c r="G13" s="20" t="s">
        <v>91</v>
      </c>
      <c r="H13" s="20" t="s">
        <v>108</v>
      </c>
      <c r="I13" s="20" t="s">
        <v>72</v>
      </c>
      <c r="J13" s="76"/>
      <c r="K13" s="76"/>
      <c r="L13" s="201">
        <f>K13*C13/C36</f>
        <v>0</v>
      </c>
      <c r="M13" s="76"/>
    </row>
    <row r="14" spans="1:13" ht="56.25">
      <c r="A14" s="102" t="s">
        <v>237</v>
      </c>
      <c r="B14" s="103" t="s">
        <v>17</v>
      </c>
      <c r="C14" s="134">
        <v>10</v>
      </c>
      <c r="D14" s="21" t="s">
        <v>72</v>
      </c>
      <c r="E14" s="135" t="s">
        <v>69</v>
      </c>
      <c r="F14" s="21" t="s">
        <v>84</v>
      </c>
      <c r="G14" s="21" t="s">
        <v>91</v>
      </c>
      <c r="H14" s="21" t="s">
        <v>108</v>
      </c>
      <c r="I14" s="21" t="s">
        <v>72</v>
      </c>
      <c r="J14" s="135"/>
      <c r="K14" s="21"/>
      <c r="L14" s="208">
        <f>K14*C14/C36</f>
        <v>0</v>
      </c>
      <c r="M14" s="135" t="s">
        <v>59</v>
      </c>
    </row>
    <row r="15" spans="1:13" ht="56.25">
      <c r="A15" s="118" t="s">
        <v>238</v>
      </c>
      <c r="B15" s="113"/>
      <c r="C15" s="136"/>
      <c r="D15" s="129"/>
      <c r="E15" s="137"/>
      <c r="F15" s="129"/>
      <c r="G15" s="129"/>
      <c r="H15" s="129"/>
      <c r="I15" s="129"/>
      <c r="J15" s="137"/>
      <c r="K15" s="137"/>
      <c r="L15" s="137"/>
      <c r="M15" s="137"/>
    </row>
    <row r="16" spans="1:13" ht="37.5">
      <c r="A16" s="118" t="s">
        <v>144</v>
      </c>
      <c r="B16" s="113"/>
      <c r="C16" s="136"/>
      <c r="D16" s="129"/>
      <c r="E16" s="137"/>
      <c r="F16" s="129"/>
      <c r="G16" s="129"/>
      <c r="H16" s="129"/>
      <c r="I16" s="129"/>
      <c r="J16" s="137"/>
      <c r="K16" s="137"/>
      <c r="L16" s="137"/>
      <c r="M16" s="137"/>
    </row>
    <row r="17" spans="1:13" ht="56.25">
      <c r="A17" s="118" t="s">
        <v>131</v>
      </c>
      <c r="B17" s="113"/>
      <c r="C17" s="136"/>
      <c r="D17" s="129"/>
      <c r="E17" s="137"/>
      <c r="F17" s="129"/>
      <c r="G17" s="129"/>
      <c r="H17" s="129"/>
      <c r="I17" s="129"/>
      <c r="J17" s="137"/>
      <c r="K17" s="137"/>
      <c r="L17" s="137"/>
      <c r="M17" s="137"/>
    </row>
    <row r="18" spans="1:13" ht="56.25">
      <c r="A18" s="118" t="s">
        <v>121</v>
      </c>
      <c r="B18" s="113"/>
      <c r="C18" s="136"/>
      <c r="D18" s="129"/>
      <c r="E18" s="137"/>
      <c r="F18" s="129"/>
      <c r="G18" s="129"/>
      <c r="H18" s="129"/>
      <c r="I18" s="129"/>
      <c r="J18" s="137"/>
      <c r="K18" s="137"/>
      <c r="L18" s="137"/>
      <c r="M18" s="137"/>
    </row>
    <row r="19" spans="1:13" ht="56.25">
      <c r="A19" s="118" t="s">
        <v>119</v>
      </c>
      <c r="B19" s="113"/>
      <c r="C19" s="136"/>
      <c r="D19" s="129"/>
      <c r="E19" s="137"/>
      <c r="F19" s="129"/>
      <c r="G19" s="129"/>
      <c r="H19" s="129"/>
      <c r="I19" s="129"/>
      <c r="J19" s="137"/>
      <c r="K19" s="137"/>
      <c r="L19" s="137"/>
      <c r="M19" s="137"/>
    </row>
    <row r="20" spans="1:13" ht="37.5">
      <c r="A20" s="105" t="s">
        <v>303</v>
      </c>
      <c r="B20" s="106"/>
      <c r="C20" s="138"/>
      <c r="D20" s="108"/>
      <c r="E20" s="139"/>
      <c r="F20" s="108"/>
      <c r="G20" s="108"/>
      <c r="H20" s="108"/>
      <c r="I20" s="108"/>
      <c r="J20" s="139"/>
      <c r="K20" s="139"/>
      <c r="L20" s="139"/>
      <c r="M20" s="139"/>
    </row>
    <row r="21" spans="1:13" ht="56.25">
      <c r="A21" s="8" t="s">
        <v>81</v>
      </c>
      <c r="B21" s="9"/>
      <c r="C21" s="59">
        <v>0</v>
      </c>
      <c r="D21" s="9"/>
      <c r="E21" s="67"/>
      <c r="F21" s="9"/>
      <c r="G21" s="9"/>
      <c r="H21" s="9"/>
      <c r="I21" s="9"/>
      <c r="J21" s="67"/>
      <c r="K21" s="67"/>
      <c r="L21" s="67"/>
      <c r="M21" s="67" t="s">
        <v>11</v>
      </c>
    </row>
    <row r="22" spans="1:13" ht="75">
      <c r="A22" s="80" t="s">
        <v>82</v>
      </c>
      <c r="B22" s="81"/>
      <c r="C22" s="73">
        <f>SUM(C23)</f>
        <v>10</v>
      </c>
      <c r="D22" s="81"/>
      <c r="E22" s="85"/>
      <c r="F22" s="81"/>
      <c r="G22" s="81"/>
      <c r="H22" s="81"/>
      <c r="I22" s="81"/>
      <c r="J22" s="86"/>
      <c r="K22" s="198">
        <f>L22*C36/C22</f>
        <v>0</v>
      </c>
      <c r="L22" s="198">
        <f>SUM(L23)</f>
        <v>0</v>
      </c>
      <c r="M22" s="86"/>
    </row>
    <row r="23" spans="1:13" ht="141.75">
      <c r="A23" s="12" t="s">
        <v>239</v>
      </c>
      <c r="B23" s="13" t="s">
        <v>6</v>
      </c>
      <c r="C23" s="60">
        <v>10</v>
      </c>
      <c r="D23" s="33" t="s">
        <v>101</v>
      </c>
      <c r="E23" s="76" t="s">
        <v>69</v>
      </c>
      <c r="F23" s="20" t="s">
        <v>84</v>
      </c>
      <c r="G23" s="20" t="s">
        <v>91</v>
      </c>
      <c r="H23" s="111" t="s">
        <v>73</v>
      </c>
      <c r="I23" s="111" t="s">
        <v>104</v>
      </c>
      <c r="J23" s="147"/>
      <c r="K23" s="202"/>
      <c r="L23" s="203">
        <f>K23*C23/C36</f>
        <v>0</v>
      </c>
      <c r="M23" s="68"/>
    </row>
    <row r="24" spans="1:13" ht="18.75">
      <c r="A24" s="38" t="s">
        <v>86</v>
      </c>
      <c r="B24" s="39"/>
      <c r="C24" s="61">
        <f>SUM(C25)</f>
        <v>10</v>
      </c>
      <c r="D24" s="39"/>
      <c r="E24" s="69"/>
      <c r="F24" s="39"/>
      <c r="G24" s="39"/>
      <c r="H24" s="39"/>
      <c r="I24" s="39"/>
      <c r="J24" s="69"/>
      <c r="K24" s="199">
        <f>L24*C36/C24</f>
        <v>0</v>
      </c>
      <c r="L24" s="199">
        <f>SUM(L25)</f>
        <v>0</v>
      </c>
      <c r="M24" s="69"/>
    </row>
    <row r="25" spans="1:13" ht="69">
      <c r="A25" s="31" t="s">
        <v>93</v>
      </c>
      <c r="B25" s="32" t="s">
        <v>6</v>
      </c>
      <c r="C25" s="60">
        <v>10</v>
      </c>
      <c r="D25" s="27" t="s">
        <v>109</v>
      </c>
      <c r="E25" s="70" t="s">
        <v>69</v>
      </c>
      <c r="F25" s="32" t="s">
        <v>84</v>
      </c>
      <c r="G25" s="32" t="s">
        <v>91</v>
      </c>
      <c r="H25" s="32" t="s">
        <v>97</v>
      </c>
      <c r="I25" s="32" t="s">
        <v>101</v>
      </c>
      <c r="J25" s="70"/>
      <c r="K25" s="70"/>
      <c r="L25" s="190">
        <f>K25*C25/C36</f>
        <v>0</v>
      </c>
      <c r="M25" s="70"/>
    </row>
    <row r="26" spans="1:13" ht="37.5">
      <c r="A26" s="56" t="s">
        <v>94</v>
      </c>
      <c r="B26" s="41"/>
      <c r="C26" s="62">
        <f>SUM(C27:C30)</f>
        <v>20</v>
      </c>
      <c r="D26" s="41"/>
      <c r="E26" s="71"/>
      <c r="F26" s="41"/>
      <c r="G26" s="41"/>
      <c r="H26" s="41"/>
      <c r="I26" s="41"/>
      <c r="J26" s="71"/>
      <c r="K26" s="200">
        <f>L26*C36/C26</f>
        <v>0</v>
      </c>
      <c r="L26" s="200">
        <f>SUM(L27:L30)</f>
        <v>0</v>
      </c>
      <c r="M26" s="71"/>
    </row>
    <row r="27" spans="1:13" ht="37.5">
      <c r="A27" s="31" t="s">
        <v>98</v>
      </c>
      <c r="B27" s="32" t="s">
        <v>6</v>
      </c>
      <c r="C27" s="60">
        <v>5</v>
      </c>
      <c r="D27" s="32" t="s">
        <v>110</v>
      </c>
      <c r="E27" s="70" t="s">
        <v>69</v>
      </c>
      <c r="F27" s="32" t="s">
        <v>84</v>
      </c>
      <c r="G27" s="32" t="s">
        <v>91</v>
      </c>
      <c r="H27" s="32" t="s">
        <v>111</v>
      </c>
      <c r="I27" s="32" t="s">
        <v>110</v>
      </c>
      <c r="J27" s="70"/>
      <c r="K27" s="70"/>
      <c r="L27" s="190">
        <f>K27*C27/C36</f>
        <v>0</v>
      </c>
      <c r="M27" s="70"/>
    </row>
    <row r="28" spans="1:13" ht="69">
      <c r="A28" s="31" t="s">
        <v>102</v>
      </c>
      <c r="B28" s="32" t="s">
        <v>6</v>
      </c>
      <c r="C28" s="60">
        <v>3</v>
      </c>
      <c r="D28" s="27" t="s">
        <v>74</v>
      </c>
      <c r="E28" s="70" t="s">
        <v>69</v>
      </c>
      <c r="F28" s="32" t="s">
        <v>84</v>
      </c>
      <c r="G28" s="32" t="s">
        <v>91</v>
      </c>
      <c r="H28" s="32" t="s">
        <v>97</v>
      </c>
      <c r="I28" s="32" t="s">
        <v>101</v>
      </c>
      <c r="J28" s="70"/>
      <c r="K28" s="70"/>
      <c r="L28" s="190">
        <f>K28*C28/C36</f>
        <v>0</v>
      </c>
      <c r="M28" s="70"/>
    </row>
    <row r="29" spans="1:13" ht="69">
      <c r="A29" s="31" t="s">
        <v>105</v>
      </c>
      <c r="B29" s="32" t="s">
        <v>6</v>
      </c>
      <c r="C29" s="60">
        <v>8</v>
      </c>
      <c r="D29" s="27" t="s">
        <v>87</v>
      </c>
      <c r="E29" s="70" t="s">
        <v>69</v>
      </c>
      <c r="F29" s="32" t="s">
        <v>84</v>
      </c>
      <c r="G29" s="32" t="s">
        <v>91</v>
      </c>
      <c r="H29" s="27" t="s">
        <v>75</v>
      </c>
      <c r="I29" s="27" t="s">
        <v>88</v>
      </c>
      <c r="J29" s="143"/>
      <c r="K29" s="143"/>
      <c r="L29" s="190">
        <f>K29*C29/C36</f>
        <v>0</v>
      </c>
      <c r="M29" s="70"/>
    </row>
    <row r="30" spans="1:13" ht="86.25">
      <c r="A30" s="31" t="s">
        <v>106</v>
      </c>
      <c r="B30" s="32" t="s">
        <v>6</v>
      </c>
      <c r="C30" s="60">
        <v>4</v>
      </c>
      <c r="D30" s="19" t="s">
        <v>7</v>
      </c>
      <c r="E30" s="70" t="s">
        <v>69</v>
      </c>
      <c r="F30" s="32" t="s">
        <v>84</v>
      </c>
      <c r="G30" s="32" t="s">
        <v>91</v>
      </c>
      <c r="H30" s="33" t="s">
        <v>97</v>
      </c>
      <c r="I30" s="32" t="s">
        <v>101</v>
      </c>
      <c r="J30" s="70"/>
      <c r="K30" s="70"/>
      <c r="L30" s="190">
        <f>K30*C30/C36</f>
        <v>0</v>
      </c>
      <c r="M30" s="70"/>
    </row>
    <row r="31" spans="1:13" ht="18.75">
      <c r="A31" s="2" t="s">
        <v>99</v>
      </c>
      <c r="B31" s="3"/>
      <c r="C31" s="63">
        <f>SUM(C32:C35)</f>
        <v>20</v>
      </c>
      <c r="D31" s="3"/>
      <c r="E31" s="65"/>
      <c r="F31" s="3"/>
      <c r="G31" s="3"/>
      <c r="H31" s="3"/>
      <c r="I31" s="3"/>
      <c r="J31" s="65"/>
      <c r="K31" s="191">
        <f>L31*C36/C31</f>
        <v>0</v>
      </c>
      <c r="L31" s="191">
        <f>SUM(L32:L35)</f>
        <v>0</v>
      </c>
      <c r="M31" s="65"/>
    </row>
    <row r="32" spans="1:13" ht="86.25">
      <c r="A32" s="31" t="s">
        <v>107</v>
      </c>
      <c r="B32" s="32" t="s">
        <v>6</v>
      </c>
      <c r="C32" s="60">
        <v>5</v>
      </c>
      <c r="D32" s="27" t="s">
        <v>89</v>
      </c>
      <c r="E32" s="70" t="s">
        <v>69</v>
      </c>
      <c r="F32" s="32" t="s">
        <v>84</v>
      </c>
      <c r="G32" s="32" t="s">
        <v>91</v>
      </c>
      <c r="H32" s="33" t="s">
        <v>97</v>
      </c>
      <c r="I32" s="33" t="s">
        <v>101</v>
      </c>
      <c r="J32" s="144"/>
      <c r="K32" s="144"/>
      <c r="L32" s="168">
        <f>K32*C32/C36</f>
        <v>0</v>
      </c>
      <c r="M32" s="70"/>
    </row>
    <row r="33" spans="1:13" ht="56.25">
      <c r="A33" s="31" t="s">
        <v>112</v>
      </c>
      <c r="B33" s="32" t="s">
        <v>6</v>
      </c>
      <c r="C33" s="60">
        <v>5</v>
      </c>
      <c r="D33" s="32" t="s">
        <v>101</v>
      </c>
      <c r="E33" s="70" t="s">
        <v>69</v>
      </c>
      <c r="F33" s="32" t="s">
        <v>84</v>
      </c>
      <c r="G33" s="32" t="s">
        <v>91</v>
      </c>
      <c r="H33" s="32" t="s">
        <v>97</v>
      </c>
      <c r="I33" s="32" t="s">
        <v>101</v>
      </c>
      <c r="J33" s="70"/>
      <c r="K33" s="70"/>
      <c r="L33" s="168">
        <f>K33*C33/C36</f>
        <v>0</v>
      </c>
      <c r="M33" s="70"/>
    </row>
    <row r="34" spans="1:13" ht="86.25">
      <c r="A34" s="31" t="s">
        <v>76</v>
      </c>
      <c r="B34" s="32" t="s">
        <v>6</v>
      </c>
      <c r="C34" s="60">
        <v>5</v>
      </c>
      <c r="D34" s="19" t="s">
        <v>77</v>
      </c>
      <c r="E34" s="70" t="s">
        <v>69</v>
      </c>
      <c r="F34" s="32" t="s">
        <v>84</v>
      </c>
      <c r="G34" s="32" t="s">
        <v>91</v>
      </c>
      <c r="H34" s="27" t="s">
        <v>9</v>
      </c>
      <c r="I34" s="27" t="s">
        <v>78</v>
      </c>
      <c r="J34" s="143"/>
      <c r="K34" s="143"/>
      <c r="L34" s="168">
        <f>K34*C34/C36</f>
        <v>0</v>
      </c>
      <c r="M34" s="70"/>
    </row>
    <row r="35" spans="1:13" ht="155.25">
      <c r="A35" s="31" t="s">
        <v>79</v>
      </c>
      <c r="B35" s="32" t="s">
        <v>6</v>
      </c>
      <c r="C35" s="60">
        <v>5</v>
      </c>
      <c r="D35" s="19" t="s">
        <v>80</v>
      </c>
      <c r="E35" s="70" t="s">
        <v>69</v>
      </c>
      <c r="F35" s="32" t="s">
        <v>84</v>
      </c>
      <c r="G35" s="32" t="s">
        <v>91</v>
      </c>
      <c r="H35" s="32" t="s">
        <v>97</v>
      </c>
      <c r="I35" s="32" t="s">
        <v>101</v>
      </c>
      <c r="J35" s="70"/>
      <c r="K35" s="70"/>
      <c r="L35" s="168">
        <f>K35*C35/C36</f>
        <v>0</v>
      </c>
      <c r="M35" s="70"/>
    </row>
    <row r="36" spans="1:13" ht="18.75">
      <c r="A36" s="218" t="s">
        <v>8</v>
      </c>
      <c r="B36" s="218"/>
      <c r="C36" s="64">
        <f>SUM(C6,C24,C26,C31)</f>
        <v>100</v>
      </c>
      <c r="D36" s="35"/>
      <c r="E36" s="72"/>
      <c r="F36" s="35"/>
      <c r="G36" s="35"/>
      <c r="H36" s="35"/>
      <c r="I36" s="35"/>
      <c r="J36" s="72"/>
      <c r="K36" s="72"/>
      <c r="L36" s="195">
        <f>SUM(L6,L24,L26,L31)</f>
        <v>0</v>
      </c>
      <c r="M36" s="72"/>
    </row>
    <row r="39" spans="1:13" ht="19.5">
      <c r="A39" s="205" t="s">
        <v>345</v>
      </c>
      <c r="C39" s="206"/>
      <c r="D39" s="1"/>
      <c r="E39" s="1"/>
      <c r="F39" s="1"/>
      <c r="G39" s="1"/>
      <c r="H39" s="1"/>
      <c r="I39" s="1"/>
      <c r="J39" s="1"/>
      <c r="K39" s="1"/>
      <c r="L39" s="1"/>
      <c r="M39" s="36"/>
    </row>
    <row r="40" spans="1:13" ht="19.5">
      <c r="A40" s="205" t="s">
        <v>346</v>
      </c>
      <c r="C40" s="206"/>
      <c r="D40" s="1"/>
      <c r="E40" s="1"/>
      <c r="F40" s="1"/>
      <c r="G40" s="1"/>
      <c r="H40" s="1"/>
      <c r="I40" s="1"/>
      <c r="J40" s="1"/>
      <c r="K40" s="1"/>
      <c r="L40" s="1"/>
      <c r="M40" s="36"/>
    </row>
    <row r="41" spans="1:13" ht="19.5">
      <c r="A41" s="205" t="s">
        <v>347</v>
      </c>
      <c r="C41" s="206"/>
      <c r="D41" s="1"/>
      <c r="E41" s="1"/>
      <c r="F41" s="1"/>
      <c r="G41" s="1"/>
      <c r="H41" s="1"/>
      <c r="I41" s="1"/>
      <c r="J41" s="1"/>
      <c r="K41" s="1"/>
      <c r="L41" s="1"/>
      <c r="M41" s="36"/>
    </row>
    <row r="42" spans="3:13" ht="18.75">
      <c r="C42" s="206"/>
      <c r="D42" s="1"/>
      <c r="E42" s="1"/>
      <c r="F42" s="1"/>
      <c r="G42" s="1"/>
      <c r="H42" s="1"/>
      <c r="I42" s="1"/>
      <c r="J42" s="1"/>
      <c r="K42" s="1"/>
      <c r="L42" s="1"/>
      <c r="M42" s="36"/>
    </row>
    <row r="43" spans="1:13" ht="19.5">
      <c r="A43" s="211" t="s">
        <v>349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43:M43"/>
    <mergeCell ref="E4:I4"/>
    <mergeCell ref="M4:M5"/>
    <mergeCell ref="J4:L4"/>
    <mergeCell ref="A36:B36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3" r:id="rId1"/>
  <headerFooter>
    <oddFooter>&amp;C&amp;P/&amp;N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M40"/>
  <sheetViews>
    <sheetView workbookViewId="0" topLeftCell="A1">
      <selection activeCell="I19" sqref="I19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9" width="8.7109375" style="1" customWidth="1"/>
    <col min="10" max="10" width="9.7109375" style="1" customWidth="1"/>
    <col min="11" max="12" width="7.57421875" style="1" customWidth="1"/>
    <col min="13" max="13" width="11.7109375" style="1" customWidth="1"/>
    <col min="14" max="14" width="9.00390625" style="1" customWidth="1"/>
    <col min="15" max="15" width="22.42187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20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 customHeight="1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89">
        <f>SUM(C7+C15)</f>
        <v>50</v>
      </c>
      <c r="D6" s="3"/>
      <c r="E6" s="3"/>
      <c r="F6" s="3"/>
      <c r="G6" s="3"/>
      <c r="H6" s="3"/>
      <c r="I6" s="3"/>
      <c r="J6" s="4"/>
      <c r="K6" s="184">
        <f>L6*C33/C6</f>
        <v>0</v>
      </c>
      <c r="L6" s="184">
        <f>SUM(L7,L15)</f>
        <v>0</v>
      </c>
      <c r="M6" s="3"/>
    </row>
    <row r="7" spans="1:13" ht="37.5">
      <c r="A7" s="79" t="s">
        <v>68</v>
      </c>
      <c r="B7" s="7"/>
      <c r="C7" s="90">
        <f>SUM(C8,C14)</f>
        <v>20</v>
      </c>
      <c r="D7" s="7"/>
      <c r="E7" s="7"/>
      <c r="F7" s="7"/>
      <c r="G7" s="7"/>
      <c r="H7" s="7"/>
      <c r="I7" s="7"/>
      <c r="J7" s="53"/>
      <c r="K7" s="185">
        <f>L7*C33/C7</f>
        <v>0</v>
      </c>
      <c r="L7" s="185">
        <f>SUM(L8,L14)</f>
        <v>0</v>
      </c>
      <c r="M7" s="7"/>
    </row>
    <row r="8" spans="1:13" ht="112.5">
      <c r="A8" s="8" t="s">
        <v>95</v>
      </c>
      <c r="B8" s="9"/>
      <c r="C8" s="51">
        <f>SUM(C9:C11)</f>
        <v>20</v>
      </c>
      <c r="D8" s="9"/>
      <c r="E8" s="11"/>
      <c r="F8" s="11"/>
      <c r="G8" s="11"/>
      <c r="H8" s="11"/>
      <c r="I8" s="11"/>
      <c r="J8" s="11"/>
      <c r="K8" s="192">
        <f>L8*C33/C8</f>
        <v>0</v>
      </c>
      <c r="L8" s="192">
        <f>SUM(L9:L11)</f>
        <v>0</v>
      </c>
      <c r="M8" s="9"/>
    </row>
    <row r="9" spans="1:13" ht="56.25">
      <c r="A9" s="8" t="s">
        <v>217</v>
      </c>
      <c r="B9" s="9" t="s">
        <v>17</v>
      </c>
      <c r="C9" s="51">
        <v>5</v>
      </c>
      <c r="D9" s="9" t="s">
        <v>72</v>
      </c>
      <c r="E9" s="20" t="s">
        <v>69</v>
      </c>
      <c r="F9" s="20" t="s">
        <v>84</v>
      </c>
      <c r="G9" s="20" t="s">
        <v>91</v>
      </c>
      <c r="H9" s="20" t="s">
        <v>108</v>
      </c>
      <c r="I9" s="20" t="s">
        <v>72</v>
      </c>
      <c r="J9" s="20"/>
      <c r="K9" s="20"/>
      <c r="L9" s="170">
        <f>K9*C9/C33</f>
        <v>0</v>
      </c>
      <c r="M9" s="20"/>
    </row>
    <row r="10" spans="1:13" ht="37.5">
      <c r="A10" s="8" t="s">
        <v>226</v>
      </c>
      <c r="B10" s="9" t="s">
        <v>17</v>
      </c>
      <c r="C10" s="51">
        <v>5</v>
      </c>
      <c r="D10" s="20" t="s">
        <v>296</v>
      </c>
      <c r="E10" s="20" t="s">
        <v>69</v>
      </c>
      <c r="F10" s="20" t="s">
        <v>84</v>
      </c>
      <c r="G10" s="20" t="s">
        <v>91</v>
      </c>
      <c r="H10" s="20" t="s">
        <v>108</v>
      </c>
      <c r="I10" s="20" t="s">
        <v>72</v>
      </c>
      <c r="J10" s="20"/>
      <c r="K10" s="20"/>
      <c r="L10" s="170">
        <f>K10*C10/C33</f>
        <v>0</v>
      </c>
      <c r="M10" s="20" t="s">
        <v>59</v>
      </c>
    </row>
    <row r="11" spans="1:13" ht="56.25">
      <c r="A11" s="102" t="s">
        <v>227</v>
      </c>
      <c r="B11" s="103" t="s">
        <v>17</v>
      </c>
      <c r="C11" s="112">
        <v>10</v>
      </c>
      <c r="D11" s="103" t="s">
        <v>72</v>
      </c>
      <c r="E11" s="21" t="s">
        <v>69</v>
      </c>
      <c r="F11" s="21" t="s">
        <v>84</v>
      </c>
      <c r="G11" s="21" t="s">
        <v>91</v>
      </c>
      <c r="H11" s="21" t="s">
        <v>108</v>
      </c>
      <c r="I11" s="21" t="s">
        <v>72</v>
      </c>
      <c r="J11" s="21"/>
      <c r="K11" s="21"/>
      <c r="L11" s="170">
        <f>K11*C11/C33</f>
        <v>0</v>
      </c>
      <c r="M11" s="21" t="s">
        <v>59</v>
      </c>
    </row>
    <row r="12" spans="1:13" ht="75">
      <c r="A12" s="118" t="s">
        <v>172</v>
      </c>
      <c r="B12" s="113"/>
      <c r="C12" s="114"/>
      <c r="D12" s="113"/>
      <c r="E12" s="115"/>
      <c r="F12" s="115"/>
      <c r="G12" s="115"/>
      <c r="H12" s="115"/>
      <c r="I12" s="115"/>
      <c r="J12" s="115"/>
      <c r="K12" s="115"/>
      <c r="L12" s="115"/>
      <c r="M12" s="113"/>
    </row>
    <row r="13" spans="1:13" ht="56.25">
      <c r="A13" s="105" t="s">
        <v>131</v>
      </c>
      <c r="B13" s="106"/>
      <c r="C13" s="116"/>
      <c r="D13" s="106"/>
      <c r="E13" s="117"/>
      <c r="F13" s="117"/>
      <c r="G13" s="117"/>
      <c r="H13" s="117"/>
      <c r="I13" s="117"/>
      <c r="J13" s="117"/>
      <c r="K13" s="117"/>
      <c r="L13" s="117"/>
      <c r="M13" s="106"/>
    </row>
    <row r="14" spans="1:13" ht="56.25">
      <c r="A14" s="8" t="s">
        <v>81</v>
      </c>
      <c r="B14" s="9"/>
      <c r="C14" s="51">
        <v>0</v>
      </c>
      <c r="D14" s="9"/>
      <c r="E14" s="9"/>
      <c r="F14" s="9"/>
      <c r="G14" s="9"/>
      <c r="H14" s="9"/>
      <c r="I14" s="9"/>
      <c r="J14" s="10"/>
      <c r="K14" s="10"/>
      <c r="L14" s="10"/>
      <c r="M14" s="9" t="s">
        <v>11</v>
      </c>
    </row>
    <row r="15" spans="1:13" ht="75">
      <c r="A15" s="80" t="s">
        <v>82</v>
      </c>
      <c r="B15" s="81"/>
      <c r="C15" s="91">
        <f>SUM(C16:C20)</f>
        <v>30</v>
      </c>
      <c r="D15" s="81"/>
      <c r="E15" s="81"/>
      <c r="F15" s="81"/>
      <c r="G15" s="83"/>
      <c r="H15" s="83"/>
      <c r="I15" s="83"/>
      <c r="J15" s="83"/>
      <c r="K15" s="186">
        <f>L15*C33/C15</f>
        <v>0</v>
      </c>
      <c r="L15" s="186">
        <f>SUM(L16:L20)</f>
        <v>0</v>
      </c>
      <c r="M15" s="83"/>
    </row>
    <row r="16" spans="1:13" ht="75">
      <c r="A16" s="46" t="s">
        <v>228</v>
      </c>
      <c r="B16" s="47" t="s">
        <v>6</v>
      </c>
      <c r="C16" s="47">
        <v>6</v>
      </c>
      <c r="D16" s="17" t="s">
        <v>308</v>
      </c>
      <c r="E16" s="15" t="s">
        <v>69</v>
      </c>
      <c r="F16" s="15" t="s">
        <v>84</v>
      </c>
      <c r="G16" s="15" t="s">
        <v>91</v>
      </c>
      <c r="H16" s="18" t="s">
        <v>108</v>
      </c>
      <c r="I16" s="18" t="s">
        <v>72</v>
      </c>
      <c r="J16" s="18"/>
      <c r="K16" s="18"/>
      <c r="L16" s="162">
        <f>K16*C16/C33</f>
        <v>0</v>
      </c>
      <c r="M16" s="28"/>
    </row>
    <row r="17" spans="1:13" ht="56.25">
      <c r="A17" s="12" t="s">
        <v>173</v>
      </c>
      <c r="B17" s="13" t="s">
        <v>6</v>
      </c>
      <c r="C17" s="47">
        <v>6</v>
      </c>
      <c r="D17" s="33" t="s">
        <v>309</v>
      </c>
      <c r="E17" s="20" t="s">
        <v>69</v>
      </c>
      <c r="F17" s="20" t="s">
        <v>84</v>
      </c>
      <c r="G17" s="20" t="s">
        <v>91</v>
      </c>
      <c r="H17" s="18" t="s">
        <v>108</v>
      </c>
      <c r="I17" s="18" t="s">
        <v>72</v>
      </c>
      <c r="J17" s="18"/>
      <c r="K17" s="18"/>
      <c r="L17" s="162">
        <f>K17*C17/C33</f>
        <v>0</v>
      </c>
      <c r="M17" s="28"/>
    </row>
    <row r="18" spans="1:13" ht="138">
      <c r="A18" s="12" t="s">
        <v>174</v>
      </c>
      <c r="B18" s="13" t="s">
        <v>6</v>
      </c>
      <c r="C18" s="47">
        <v>3</v>
      </c>
      <c r="D18" s="27" t="s">
        <v>229</v>
      </c>
      <c r="E18" s="20" t="s">
        <v>69</v>
      </c>
      <c r="F18" s="20" t="s">
        <v>84</v>
      </c>
      <c r="G18" s="20" t="s">
        <v>91</v>
      </c>
      <c r="H18" s="43" t="s">
        <v>139</v>
      </c>
      <c r="I18" s="43" t="s">
        <v>132</v>
      </c>
      <c r="J18" s="43"/>
      <c r="K18" s="43"/>
      <c r="L18" s="162">
        <f>K18*C18/C33</f>
        <v>0</v>
      </c>
      <c r="M18" s="28"/>
    </row>
    <row r="19" spans="1:13" ht="120.75">
      <c r="A19" s="12" t="s">
        <v>175</v>
      </c>
      <c r="B19" s="13" t="s">
        <v>6</v>
      </c>
      <c r="C19" s="47">
        <v>5</v>
      </c>
      <c r="D19" s="27" t="s">
        <v>230</v>
      </c>
      <c r="E19" s="20" t="s">
        <v>69</v>
      </c>
      <c r="F19" s="20" t="s">
        <v>84</v>
      </c>
      <c r="G19" s="20" t="s">
        <v>91</v>
      </c>
      <c r="H19" s="44" t="s">
        <v>310</v>
      </c>
      <c r="I19" s="44" t="s">
        <v>311</v>
      </c>
      <c r="J19" s="44"/>
      <c r="K19" s="44"/>
      <c r="L19" s="162">
        <f>K19*C19/C33</f>
        <v>0</v>
      </c>
      <c r="M19" s="28"/>
    </row>
    <row r="20" spans="1:13" ht="141.75">
      <c r="A20" s="8" t="s">
        <v>176</v>
      </c>
      <c r="B20" s="13" t="s">
        <v>6</v>
      </c>
      <c r="C20" s="47">
        <v>10</v>
      </c>
      <c r="D20" s="33" t="s">
        <v>101</v>
      </c>
      <c r="E20" s="20" t="s">
        <v>69</v>
      </c>
      <c r="F20" s="20" t="s">
        <v>84</v>
      </c>
      <c r="G20" s="20" t="s">
        <v>91</v>
      </c>
      <c r="H20" s="111" t="s">
        <v>73</v>
      </c>
      <c r="I20" s="111" t="s">
        <v>104</v>
      </c>
      <c r="J20" s="111"/>
      <c r="K20" s="111"/>
      <c r="L20" s="162">
        <f>K20*C20/C33</f>
        <v>0</v>
      </c>
      <c r="M20" s="28"/>
    </row>
    <row r="21" spans="1:13" ht="18.75">
      <c r="A21" s="38" t="s">
        <v>86</v>
      </c>
      <c r="B21" s="39"/>
      <c r="C21" s="40">
        <f>SUM(C22)</f>
        <v>10</v>
      </c>
      <c r="D21" s="39"/>
      <c r="E21" s="39"/>
      <c r="F21" s="39"/>
      <c r="G21" s="39"/>
      <c r="H21" s="39"/>
      <c r="I21" s="39"/>
      <c r="J21" s="40"/>
      <c r="K21" s="187">
        <f>L21*C33/C21</f>
        <v>0</v>
      </c>
      <c r="L21" s="187">
        <f>SUM(L22)</f>
        <v>0</v>
      </c>
      <c r="M21" s="39"/>
    </row>
    <row r="22" spans="1:13" ht="82.5" customHeight="1">
      <c r="A22" s="31" t="s">
        <v>93</v>
      </c>
      <c r="B22" s="32" t="s">
        <v>6</v>
      </c>
      <c r="C22" s="14">
        <v>10</v>
      </c>
      <c r="D22" s="27" t="s">
        <v>109</v>
      </c>
      <c r="E22" s="32" t="s">
        <v>69</v>
      </c>
      <c r="F22" s="32" t="s">
        <v>84</v>
      </c>
      <c r="G22" s="32" t="s">
        <v>91</v>
      </c>
      <c r="H22" s="32" t="s">
        <v>97</v>
      </c>
      <c r="I22" s="32" t="s">
        <v>101</v>
      </c>
      <c r="J22" s="32"/>
      <c r="K22" s="32"/>
      <c r="L22" s="188">
        <f>K22*C22/C33</f>
        <v>0</v>
      </c>
      <c r="M22" s="32"/>
    </row>
    <row r="23" spans="1:13" ht="37.5">
      <c r="A23" s="56" t="s">
        <v>94</v>
      </c>
      <c r="B23" s="41"/>
      <c r="C23" s="37">
        <f>SUM(C24:C27)</f>
        <v>20</v>
      </c>
      <c r="D23" s="41"/>
      <c r="E23" s="41"/>
      <c r="F23" s="41"/>
      <c r="G23" s="41"/>
      <c r="H23" s="41"/>
      <c r="I23" s="41"/>
      <c r="J23" s="41"/>
      <c r="K23" s="189">
        <f>L23*C33/C23</f>
        <v>0</v>
      </c>
      <c r="L23" s="189">
        <f>SUM(L24:L27)</f>
        <v>0</v>
      </c>
      <c r="M23" s="41"/>
    </row>
    <row r="24" spans="1:13" ht="37.5">
      <c r="A24" s="31" t="s">
        <v>98</v>
      </c>
      <c r="B24" s="32" t="s">
        <v>6</v>
      </c>
      <c r="C24" s="60">
        <v>5</v>
      </c>
      <c r="D24" s="32" t="s">
        <v>110</v>
      </c>
      <c r="E24" s="70" t="s">
        <v>69</v>
      </c>
      <c r="F24" s="32" t="s">
        <v>84</v>
      </c>
      <c r="G24" s="32" t="s">
        <v>91</v>
      </c>
      <c r="H24" s="32" t="s">
        <v>111</v>
      </c>
      <c r="I24" s="32" t="s">
        <v>110</v>
      </c>
      <c r="J24" s="70"/>
      <c r="K24" s="70"/>
      <c r="L24" s="190">
        <f>K24*C24/C33</f>
        <v>0</v>
      </c>
      <c r="M24" s="70"/>
    </row>
    <row r="25" spans="1:13" ht="69">
      <c r="A25" s="31" t="s">
        <v>102</v>
      </c>
      <c r="B25" s="32" t="s">
        <v>6</v>
      </c>
      <c r="C25" s="60">
        <v>3</v>
      </c>
      <c r="D25" s="27" t="s">
        <v>74</v>
      </c>
      <c r="E25" s="70" t="s">
        <v>69</v>
      </c>
      <c r="F25" s="32" t="s">
        <v>84</v>
      </c>
      <c r="G25" s="32" t="s">
        <v>91</v>
      </c>
      <c r="H25" s="32" t="s">
        <v>97</v>
      </c>
      <c r="I25" s="32" t="s">
        <v>101</v>
      </c>
      <c r="J25" s="70"/>
      <c r="K25" s="70"/>
      <c r="L25" s="190">
        <f>K25*C25/C33</f>
        <v>0</v>
      </c>
      <c r="M25" s="70"/>
    </row>
    <row r="26" spans="1:13" ht="69">
      <c r="A26" s="31" t="s">
        <v>105</v>
      </c>
      <c r="B26" s="32" t="s">
        <v>6</v>
      </c>
      <c r="C26" s="60">
        <v>8</v>
      </c>
      <c r="D26" s="27" t="s">
        <v>87</v>
      </c>
      <c r="E26" s="70" t="s">
        <v>69</v>
      </c>
      <c r="F26" s="32" t="s">
        <v>84</v>
      </c>
      <c r="G26" s="32" t="s">
        <v>91</v>
      </c>
      <c r="H26" s="27" t="s">
        <v>75</v>
      </c>
      <c r="I26" s="27" t="s">
        <v>88</v>
      </c>
      <c r="J26" s="143"/>
      <c r="K26" s="143"/>
      <c r="L26" s="190">
        <f>K26*C26/C33</f>
        <v>0</v>
      </c>
      <c r="M26" s="70"/>
    </row>
    <row r="27" spans="1:13" ht="86.25">
      <c r="A27" s="31" t="s">
        <v>106</v>
      </c>
      <c r="B27" s="32" t="s">
        <v>6</v>
      </c>
      <c r="C27" s="60">
        <v>4</v>
      </c>
      <c r="D27" s="19" t="s">
        <v>7</v>
      </c>
      <c r="E27" s="70" t="s">
        <v>69</v>
      </c>
      <c r="F27" s="32" t="s">
        <v>84</v>
      </c>
      <c r="G27" s="32" t="s">
        <v>91</v>
      </c>
      <c r="H27" s="33" t="s">
        <v>97</v>
      </c>
      <c r="I27" s="32" t="s">
        <v>101</v>
      </c>
      <c r="J27" s="70"/>
      <c r="K27" s="70"/>
      <c r="L27" s="190">
        <f>K27*C27/C33</f>
        <v>0</v>
      </c>
      <c r="M27" s="70"/>
    </row>
    <row r="28" spans="1:13" ht="18.75">
      <c r="A28" s="2" t="s">
        <v>99</v>
      </c>
      <c r="B28" s="3"/>
      <c r="C28" s="63">
        <f>SUM(C29:C32)</f>
        <v>20</v>
      </c>
      <c r="D28" s="3"/>
      <c r="E28" s="65"/>
      <c r="F28" s="3"/>
      <c r="G28" s="3"/>
      <c r="H28" s="3"/>
      <c r="I28" s="3"/>
      <c r="J28" s="65"/>
      <c r="K28" s="191">
        <f>L28*C33/C28</f>
        <v>0</v>
      </c>
      <c r="L28" s="191">
        <f>SUM(L29:L32)</f>
        <v>0</v>
      </c>
      <c r="M28" s="65"/>
    </row>
    <row r="29" spans="1:13" ht="86.25">
      <c r="A29" s="31" t="s">
        <v>107</v>
      </c>
      <c r="B29" s="32" t="s">
        <v>6</v>
      </c>
      <c r="C29" s="60">
        <v>5</v>
      </c>
      <c r="D29" s="27" t="s">
        <v>89</v>
      </c>
      <c r="E29" s="70" t="s">
        <v>69</v>
      </c>
      <c r="F29" s="32" t="s">
        <v>84</v>
      </c>
      <c r="G29" s="32" t="s">
        <v>91</v>
      </c>
      <c r="H29" s="33" t="s">
        <v>97</v>
      </c>
      <c r="I29" s="33" t="s">
        <v>101</v>
      </c>
      <c r="J29" s="144"/>
      <c r="K29" s="144"/>
      <c r="L29" s="168">
        <f>K29*C29/C33</f>
        <v>0</v>
      </c>
      <c r="M29" s="70"/>
    </row>
    <row r="30" spans="1:13" ht="56.25">
      <c r="A30" s="31" t="s">
        <v>112</v>
      </c>
      <c r="B30" s="32" t="s">
        <v>6</v>
      </c>
      <c r="C30" s="60">
        <v>5</v>
      </c>
      <c r="D30" s="32" t="s">
        <v>101</v>
      </c>
      <c r="E30" s="70" t="s">
        <v>69</v>
      </c>
      <c r="F30" s="32" t="s">
        <v>84</v>
      </c>
      <c r="G30" s="32" t="s">
        <v>91</v>
      </c>
      <c r="H30" s="32" t="s">
        <v>97</v>
      </c>
      <c r="I30" s="32" t="s">
        <v>101</v>
      </c>
      <c r="J30" s="70"/>
      <c r="K30" s="70"/>
      <c r="L30" s="168">
        <f>K30*C30/C33</f>
        <v>0</v>
      </c>
      <c r="M30" s="70"/>
    </row>
    <row r="31" spans="1:13" ht="86.25">
      <c r="A31" s="31" t="s">
        <v>76</v>
      </c>
      <c r="B31" s="32" t="s">
        <v>6</v>
      </c>
      <c r="C31" s="60">
        <v>5</v>
      </c>
      <c r="D31" s="19" t="s">
        <v>77</v>
      </c>
      <c r="E31" s="70" t="s">
        <v>69</v>
      </c>
      <c r="F31" s="32" t="s">
        <v>84</v>
      </c>
      <c r="G31" s="32" t="s">
        <v>91</v>
      </c>
      <c r="H31" s="27" t="s">
        <v>9</v>
      </c>
      <c r="I31" s="27" t="s">
        <v>78</v>
      </c>
      <c r="J31" s="143"/>
      <c r="K31" s="143"/>
      <c r="L31" s="168">
        <f>K31*C31/C33</f>
        <v>0</v>
      </c>
      <c r="M31" s="70"/>
    </row>
    <row r="32" spans="1:13" ht="155.25">
      <c r="A32" s="31" t="s">
        <v>79</v>
      </c>
      <c r="B32" s="32" t="s">
        <v>6</v>
      </c>
      <c r="C32" s="60">
        <v>5</v>
      </c>
      <c r="D32" s="19" t="s">
        <v>80</v>
      </c>
      <c r="E32" s="70" t="s">
        <v>69</v>
      </c>
      <c r="F32" s="32" t="s">
        <v>84</v>
      </c>
      <c r="G32" s="32" t="s">
        <v>91</v>
      </c>
      <c r="H32" s="32" t="s">
        <v>97</v>
      </c>
      <c r="I32" s="32" t="s">
        <v>101</v>
      </c>
      <c r="J32" s="70"/>
      <c r="K32" s="70"/>
      <c r="L32" s="168">
        <f>K32*C32/C33</f>
        <v>0</v>
      </c>
      <c r="M32" s="70"/>
    </row>
    <row r="33" spans="1:13" ht="18.75">
      <c r="A33" s="218" t="s">
        <v>8</v>
      </c>
      <c r="B33" s="218"/>
      <c r="C33" s="88">
        <f>SUM(C6,C21,C23,C28)</f>
        <v>100</v>
      </c>
      <c r="D33" s="35"/>
      <c r="E33" s="35"/>
      <c r="F33" s="35"/>
      <c r="G33" s="35"/>
      <c r="H33" s="35"/>
      <c r="I33" s="35"/>
      <c r="J33" s="35"/>
      <c r="K33" s="35"/>
      <c r="L33" s="176">
        <f>SUM(L6,L21,L23,L28)</f>
        <v>0</v>
      </c>
      <c r="M33" s="35"/>
    </row>
    <row r="36" spans="1:13" ht="19.5">
      <c r="A36" s="205" t="s">
        <v>345</v>
      </c>
      <c r="C36" s="206"/>
      <c r="M36" s="36"/>
    </row>
    <row r="37" spans="1:13" ht="19.5">
      <c r="A37" s="205" t="s">
        <v>346</v>
      </c>
      <c r="C37" s="206"/>
      <c r="M37" s="36"/>
    </row>
    <row r="38" spans="1:13" ht="19.5">
      <c r="A38" s="205" t="s">
        <v>347</v>
      </c>
      <c r="C38" s="206"/>
      <c r="M38" s="36"/>
    </row>
    <row r="39" spans="3:13" ht="18.75">
      <c r="C39" s="206"/>
      <c r="M39" s="36"/>
    </row>
    <row r="40" spans="1:13" ht="19.5">
      <c r="A40" s="211" t="s">
        <v>349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40:M40"/>
    <mergeCell ref="E4:I4"/>
    <mergeCell ref="M4:M5"/>
    <mergeCell ref="J4:L4"/>
    <mergeCell ref="A33:B33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3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3"/>
  <sheetViews>
    <sheetView workbookViewId="0" topLeftCell="A1">
      <pane ySplit="5" topLeftCell="A7" activePane="bottomLeft" state="frozen"/>
      <selection pane="topLeft" activeCell="A1" sqref="A1"/>
      <selection pane="bottomLeft" activeCell="J12" sqref="J11:L12"/>
    </sheetView>
  </sheetViews>
  <sheetFormatPr defaultColWidth="9.140625" defaultRowHeight="15"/>
  <cols>
    <col min="1" max="1" width="22.57421875" style="36" customWidth="1"/>
    <col min="2" max="3" width="6.140625" style="36" customWidth="1"/>
    <col min="4" max="4" width="13.57421875" style="36" customWidth="1"/>
    <col min="5" max="7" width="5.7109375" style="36" customWidth="1"/>
    <col min="8" max="9" width="8.7109375" style="36" customWidth="1"/>
    <col min="10" max="10" width="9.7109375" style="36" customWidth="1"/>
    <col min="11" max="12" width="7.57421875" style="36" customWidth="1"/>
    <col min="13" max="13" width="11.7109375" style="36" customWidth="1"/>
    <col min="14" max="14" width="9.00390625" style="36" customWidth="1"/>
    <col min="15" max="15" width="22.421875" style="36" customWidth="1"/>
    <col min="16" max="16384" width="9.00390625" style="36" customWidth="1"/>
  </cols>
  <sheetData>
    <row r="1" spans="1:13" ht="18.75">
      <c r="A1" s="221" t="s">
        <v>65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8.75">
      <c r="A2" s="222" t="s">
        <v>66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8.75">
      <c r="A3" s="223" t="s">
        <v>18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ht="18.75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2">
        <v>1</v>
      </c>
      <c r="F5" s="142">
        <v>2</v>
      </c>
      <c r="G5" s="142">
        <v>3</v>
      </c>
      <c r="H5" s="142">
        <v>4</v>
      </c>
      <c r="I5" s="142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150" t="s">
        <v>67</v>
      </c>
      <c r="B6" s="152"/>
      <c r="C6" s="152">
        <f>SUM(C7+C10)</f>
        <v>50</v>
      </c>
      <c r="D6" s="152"/>
      <c r="E6" s="152"/>
      <c r="F6" s="152"/>
      <c r="G6" s="152"/>
      <c r="H6" s="152"/>
      <c r="I6" s="152"/>
      <c r="J6" s="152"/>
      <c r="K6" s="172">
        <f>L6*C26/C6</f>
        <v>0</v>
      </c>
      <c r="L6" s="172">
        <f>SUM(L7,L10)</f>
        <v>0</v>
      </c>
      <c r="M6" s="152"/>
    </row>
    <row r="7" spans="1:13" ht="37.5">
      <c r="A7" s="79" t="s">
        <v>68</v>
      </c>
      <c r="B7" s="153"/>
      <c r="C7" s="153">
        <f>SUM(C8,C9)</f>
        <v>0</v>
      </c>
      <c r="D7" s="153"/>
      <c r="E7" s="153"/>
      <c r="F7" s="153"/>
      <c r="G7" s="153"/>
      <c r="H7" s="153"/>
      <c r="I7" s="153"/>
      <c r="J7" s="153"/>
      <c r="K7" s="171"/>
      <c r="L7" s="171">
        <f>SUM(L8,L9)</f>
        <v>0</v>
      </c>
      <c r="M7" s="153"/>
    </row>
    <row r="8" spans="1:13" ht="112.5">
      <c r="A8" s="8" t="s">
        <v>95</v>
      </c>
      <c r="B8" s="20"/>
      <c r="C8" s="20">
        <v>0</v>
      </c>
      <c r="D8" s="20"/>
      <c r="E8" s="149"/>
      <c r="F8" s="149"/>
      <c r="G8" s="149"/>
      <c r="H8" s="149"/>
      <c r="I8" s="149"/>
      <c r="J8" s="149"/>
      <c r="K8" s="149"/>
      <c r="L8" s="149"/>
      <c r="M8" s="20" t="s">
        <v>11</v>
      </c>
    </row>
    <row r="9" spans="1:13" ht="56.25">
      <c r="A9" s="8" t="s">
        <v>81</v>
      </c>
      <c r="B9" s="20"/>
      <c r="C9" s="20">
        <v>0</v>
      </c>
      <c r="D9" s="20"/>
      <c r="E9" s="20"/>
      <c r="F9" s="20"/>
      <c r="G9" s="20"/>
      <c r="H9" s="20"/>
      <c r="I9" s="20"/>
      <c r="J9" s="20"/>
      <c r="K9" s="20"/>
      <c r="L9" s="20"/>
      <c r="M9" s="20" t="s">
        <v>11</v>
      </c>
    </row>
    <row r="10" spans="1:13" ht="75">
      <c r="A10" s="80" t="s">
        <v>82</v>
      </c>
      <c r="B10" s="154"/>
      <c r="C10" s="154">
        <f>SUM(C11:C13)</f>
        <v>50</v>
      </c>
      <c r="D10" s="154"/>
      <c r="E10" s="154"/>
      <c r="F10" s="154"/>
      <c r="G10" s="155"/>
      <c r="H10" s="155"/>
      <c r="I10" s="155"/>
      <c r="J10" s="155"/>
      <c r="K10" s="173">
        <f>L10*C26/C10</f>
        <v>0</v>
      </c>
      <c r="L10" s="173">
        <f>SUM(L11,L12,L13)</f>
        <v>0</v>
      </c>
      <c r="M10" s="155"/>
    </row>
    <row r="11" spans="1:13" ht="86.25">
      <c r="A11" s="12" t="s">
        <v>207</v>
      </c>
      <c r="B11" s="16" t="s">
        <v>6</v>
      </c>
      <c r="C11" s="16">
        <v>20</v>
      </c>
      <c r="D11" s="27" t="s">
        <v>284</v>
      </c>
      <c r="E11" s="20" t="s">
        <v>69</v>
      </c>
      <c r="F11" s="20" t="s">
        <v>84</v>
      </c>
      <c r="G11" s="20" t="s">
        <v>91</v>
      </c>
      <c r="H11" s="18" t="s">
        <v>108</v>
      </c>
      <c r="I11" s="18" t="s">
        <v>72</v>
      </c>
      <c r="J11" s="18"/>
      <c r="K11" s="18"/>
      <c r="L11" s="162">
        <f>K11*C11/C26</f>
        <v>0</v>
      </c>
      <c r="M11" s="16"/>
    </row>
    <row r="12" spans="1:13" ht="86.25">
      <c r="A12" s="12" t="s">
        <v>153</v>
      </c>
      <c r="B12" s="16" t="s">
        <v>6</v>
      </c>
      <c r="C12" s="16">
        <v>15</v>
      </c>
      <c r="D12" s="27" t="s">
        <v>208</v>
      </c>
      <c r="E12" s="20" t="s">
        <v>69</v>
      </c>
      <c r="F12" s="20" t="s">
        <v>84</v>
      </c>
      <c r="G12" s="20" t="s">
        <v>91</v>
      </c>
      <c r="H12" s="44" t="s">
        <v>209</v>
      </c>
      <c r="I12" s="44" t="s">
        <v>210</v>
      </c>
      <c r="J12" s="18"/>
      <c r="K12" s="18"/>
      <c r="L12" s="162">
        <f>K12*C12/C26</f>
        <v>0</v>
      </c>
      <c r="M12" s="28"/>
    </row>
    <row r="13" spans="1:13" ht="75">
      <c r="A13" s="12" t="s">
        <v>154</v>
      </c>
      <c r="B13" s="16" t="s">
        <v>6</v>
      </c>
      <c r="C13" s="16">
        <v>15</v>
      </c>
      <c r="D13" s="27" t="s">
        <v>142</v>
      </c>
      <c r="E13" s="20" t="s">
        <v>69</v>
      </c>
      <c r="F13" s="20" t="s">
        <v>84</v>
      </c>
      <c r="G13" s="20" t="s">
        <v>91</v>
      </c>
      <c r="H13" s="44" t="s">
        <v>155</v>
      </c>
      <c r="I13" s="44" t="s">
        <v>143</v>
      </c>
      <c r="J13" s="18"/>
      <c r="K13" s="18"/>
      <c r="L13" s="162">
        <f>K13*C13/C26</f>
        <v>0</v>
      </c>
      <c r="M13" s="28"/>
    </row>
    <row r="14" spans="1:13" ht="37.5">
      <c r="A14" s="151" t="s">
        <v>86</v>
      </c>
      <c r="B14" s="156"/>
      <c r="C14" s="156">
        <f>SUM(C15)</f>
        <v>10</v>
      </c>
      <c r="D14" s="156"/>
      <c r="E14" s="156"/>
      <c r="F14" s="156"/>
      <c r="G14" s="156"/>
      <c r="H14" s="156"/>
      <c r="I14" s="156"/>
      <c r="J14" s="156"/>
      <c r="K14" s="174">
        <f>L14*C26/C14</f>
        <v>0</v>
      </c>
      <c r="L14" s="174">
        <f>SUM(L15)</f>
        <v>0</v>
      </c>
      <c r="M14" s="156"/>
    </row>
    <row r="15" spans="1:13" ht="69">
      <c r="A15" s="31" t="s">
        <v>93</v>
      </c>
      <c r="B15" s="33" t="s">
        <v>6</v>
      </c>
      <c r="C15" s="16">
        <v>10</v>
      </c>
      <c r="D15" s="27" t="s">
        <v>109</v>
      </c>
      <c r="E15" s="33" t="s">
        <v>69</v>
      </c>
      <c r="F15" s="33" t="s">
        <v>84</v>
      </c>
      <c r="G15" s="33" t="s">
        <v>91</v>
      </c>
      <c r="H15" s="33" t="s">
        <v>97</v>
      </c>
      <c r="I15" s="33" t="s">
        <v>101</v>
      </c>
      <c r="J15" s="33"/>
      <c r="K15" s="33"/>
      <c r="L15" s="167">
        <f>K15*C15/C26</f>
        <v>0</v>
      </c>
      <c r="M15" s="33"/>
    </row>
    <row r="16" spans="1:13" ht="37.5">
      <c r="A16" s="56" t="s">
        <v>94</v>
      </c>
      <c r="B16" s="157"/>
      <c r="C16" s="157">
        <f>SUM(C17:C20)</f>
        <v>20</v>
      </c>
      <c r="D16" s="157"/>
      <c r="E16" s="157"/>
      <c r="F16" s="157"/>
      <c r="G16" s="157"/>
      <c r="H16" s="157"/>
      <c r="I16" s="157"/>
      <c r="J16" s="157"/>
      <c r="K16" s="180">
        <f>L16*C26/C16</f>
        <v>0</v>
      </c>
      <c r="L16" s="180">
        <f>SUM(L17,L18,L19,L20)</f>
        <v>0</v>
      </c>
      <c r="M16" s="157"/>
    </row>
    <row r="17" spans="1:13" ht="37.5">
      <c r="A17" s="31" t="s">
        <v>98</v>
      </c>
      <c r="B17" s="33" t="s">
        <v>6</v>
      </c>
      <c r="C17" s="158">
        <v>5</v>
      </c>
      <c r="D17" s="33" t="s">
        <v>110</v>
      </c>
      <c r="E17" s="144" t="s">
        <v>69</v>
      </c>
      <c r="F17" s="33" t="s">
        <v>84</v>
      </c>
      <c r="G17" s="33" t="s">
        <v>91</v>
      </c>
      <c r="H17" s="33" t="s">
        <v>111</v>
      </c>
      <c r="I17" s="33" t="s">
        <v>110</v>
      </c>
      <c r="J17" s="144"/>
      <c r="K17" s="144"/>
      <c r="L17" s="168">
        <f>K17*C17/C26</f>
        <v>0</v>
      </c>
      <c r="M17" s="144"/>
    </row>
    <row r="18" spans="1:13" ht="69">
      <c r="A18" s="31" t="s">
        <v>102</v>
      </c>
      <c r="B18" s="33" t="s">
        <v>6</v>
      </c>
      <c r="C18" s="158">
        <v>3</v>
      </c>
      <c r="D18" s="27" t="s">
        <v>74</v>
      </c>
      <c r="E18" s="144" t="s">
        <v>69</v>
      </c>
      <c r="F18" s="33" t="s">
        <v>84</v>
      </c>
      <c r="G18" s="33" t="s">
        <v>91</v>
      </c>
      <c r="H18" s="33" t="s">
        <v>97</v>
      </c>
      <c r="I18" s="33" t="s">
        <v>101</v>
      </c>
      <c r="J18" s="144"/>
      <c r="K18" s="144"/>
      <c r="L18" s="168">
        <f>K18*C18/C26</f>
        <v>0</v>
      </c>
      <c r="M18" s="144"/>
    </row>
    <row r="19" spans="1:13" ht="69">
      <c r="A19" s="31" t="s">
        <v>105</v>
      </c>
      <c r="B19" s="33" t="s">
        <v>6</v>
      </c>
      <c r="C19" s="158">
        <v>8</v>
      </c>
      <c r="D19" s="27" t="s">
        <v>87</v>
      </c>
      <c r="E19" s="144" t="s">
        <v>69</v>
      </c>
      <c r="F19" s="33" t="s">
        <v>84</v>
      </c>
      <c r="G19" s="33" t="s">
        <v>91</v>
      </c>
      <c r="H19" s="27" t="s">
        <v>75</v>
      </c>
      <c r="I19" s="27" t="s">
        <v>88</v>
      </c>
      <c r="J19" s="144"/>
      <c r="K19" s="144"/>
      <c r="L19" s="168">
        <f>K19*C19/C26</f>
        <v>0</v>
      </c>
      <c r="M19" s="144"/>
    </row>
    <row r="20" spans="1:13" ht="86.25">
      <c r="A20" s="31" t="s">
        <v>106</v>
      </c>
      <c r="B20" s="33" t="s">
        <v>6</v>
      </c>
      <c r="C20" s="158">
        <v>4</v>
      </c>
      <c r="D20" s="19" t="s">
        <v>7</v>
      </c>
      <c r="E20" s="144" t="s">
        <v>69</v>
      </c>
      <c r="F20" s="33" t="s">
        <v>84</v>
      </c>
      <c r="G20" s="33" t="s">
        <v>91</v>
      </c>
      <c r="H20" s="33" t="s">
        <v>97</v>
      </c>
      <c r="I20" s="33" t="s">
        <v>101</v>
      </c>
      <c r="J20" s="144"/>
      <c r="K20" s="144"/>
      <c r="L20" s="168">
        <f>K20*C20/C26</f>
        <v>0</v>
      </c>
      <c r="M20" s="144"/>
    </row>
    <row r="21" spans="1:13" ht="18.75">
      <c r="A21" s="150" t="s">
        <v>99</v>
      </c>
      <c r="B21" s="152"/>
      <c r="C21" s="159">
        <f>SUM(C22:C25)</f>
        <v>20</v>
      </c>
      <c r="D21" s="152"/>
      <c r="E21" s="160"/>
      <c r="F21" s="152"/>
      <c r="G21" s="152"/>
      <c r="H21" s="152"/>
      <c r="I21" s="152"/>
      <c r="J21" s="160"/>
      <c r="K21" s="175">
        <f>L21*C26/C21</f>
        <v>0</v>
      </c>
      <c r="L21" s="175">
        <f>SUM(L22,L23,L24,L25)</f>
        <v>0</v>
      </c>
      <c r="M21" s="160"/>
    </row>
    <row r="22" spans="1:13" ht="86.25">
      <c r="A22" s="31" t="s">
        <v>107</v>
      </c>
      <c r="B22" s="33" t="s">
        <v>6</v>
      </c>
      <c r="C22" s="158">
        <v>5</v>
      </c>
      <c r="D22" s="27" t="s">
        <v>89</v>
      </c>
      <c r="E22" s="144" t="s">
        <v>69</v>
      </c>
      <c r="F22" s="33" t="s">
        <v>84</v>
      </c>
      <c r="G22" s="33" t="s">
        <v>91</v>
      </c>
      <c r="H22" s="33" t="s">
        <v>97</v>
      </c>
      <c r="I22" s="33" t="s">
        <v>101</v>
      </c>
      <c r="J22" s="144"/>
      <c r="K22" s="144"/>
      <c r="L22" s="168">
        <f>K22*C22/C26</f>
        <v>0</v>
      </c>
      <c r="M22" s="144"/>
    </row>
    <row r="23" spans="1:13" ht="56.25">
      <c r="A23" s="31" t="s">
        <v>112</v>
      </c>
      <c r="B23" s="33" t="s">
        <v>6</v>
      </c>
      <c r="C23" s="158">
        <v>5</v>
      </c>
      <c r="D23" s="33" t="s">
        <v>101</v>
      </c>
      <c r="E23" s="144" t="s">
        <v>69</v>
      </c>
      <c r="F23" s="33" t="s">
        <v>84</v>
      </c>
      <c r="G23" s="33" t="s">
        <v>91</v>
      </c>
      <c r="H23" s="33" t="s">
        <v>97</v>
      </c>
      <c r="I23" s="33" t="s">
        <v>101</v>
      </c>
      <c r="J23" s="144"/>
      <c r="K23" s="144"/>
      <c r="L23" s="168">
        <f>K23*C23/C26</f>
        <v>0</v>
      </c>
      <c r="M23" s="144"/>
    </row>
    <row r="24" spans="1:13" ht="86.25">
      <c r="A24" s="31" t="s">
        <v>76</v>
      </c>
      <c r="B24" s="33" t="s">
        <v>6</v>
      </c>
      <c r="C24" s="158">
        <v>5</v>
      </c>
      <c r="D24" s="19" t="s">
        <v>77</v>
      </c>
      <c r="E24" s="144" t="s">
        <v>69</v>
      </c>
      <c r="F24" s="33" t="s">
        <v>84</v>
      </c>
      <c r="G24" s="33" t="s">
        <v>91</v>
      </c>
      <c r="H24" s="27" t="s">
        <v>9</v>
      </c>
      <c r="I24" s="27" t="s">
        <v>78</v>
      </c>
      <c r="J24" s="144"/>
      <c r="K24" s="144"/>
      <c r="L24" s="168">
        <f>K24*C24/C26</f>
        <v>0</v>
      </c>
      <c r="M24" s="144"/>
    </row>
    <row r="25" spans="1:13" ht="155.25">
      <c r="A25" s="31" t="s">
        <v>79</v>
      </c>
      <c r="B25" s="33" t="s">
        <v>6</v>
      </c>
      <c r="C25" s="158">
        <v>5</v>
      </c>
      <c r="D25" s="19" t="s">
        <v>80</v>
      </c>
      <c r="E25" s="144" t="s">
        <v>69</v>
      </c>
      <c r="F25" s="33" t="s">
        <v>84</v>
      </c>
      <c r="G25" s="33" t="s">
        <v>91</v>
      </c>
      <c r="H25" s="33" t="s">
        <v>97</v>
      </c>
      <c r="I25" s="33" t="s">
        <v>101</v>
      </c>
      <c r="J25" s="144"/>
      <c r="K25" s="144"/>
      <c r="L25" s="168">
        <f>K25*C25/C26</f>
        <v>0</v>
      </c>
      <c r="M25" s="144"/>
    </row>
    <row r="26" spans="1:13" ht="18.75">
      <c r="A26" s="220" t="s">
        <v>8</v>
      </c>
      <c r="B26" s="220"/>
      <c r="C26" s="142">
        <f>SUM(C6,C14,C16,C21)</f>
        <v>100</v>
      </c>
      <c r="D26" s="161"/>
      <c r="E26" s="161"/>
      <c r="F26" s="161"/>
      <c r="G26" s="161"/>
      <c r="H26" s="161"/>
      <c r="I26" s="161"/>
      <c r="J26" s="161"/>
      <c r="K26" s="161"/>
      <c r="L26" s="169">
        <f>SUM(L6,L14,L16,L21)</f>
        <v>0</v>
      </c>
      <c r="M26" s="161"/>
    </row>
    <row r="29" spans="1:12" ht="19.5">
      <c r="A29" s="205" t="s">
        <v>345</v>
      </c>
      <c r="B29" s="1"/>
      <c r="C29" s="206"/>
      <c r="D29" s="1"/>
      <c r="E29" s="1"/>
      <c r="F29" s="1"/>
      <c r="G29" s="1"/>
      <c r="H29" s="1"/>
      <c r="I29" s="1"/>
      <c r="J29" s="1"/>
      <c r="K29" s="1"/>
      <c r="L29" s="1"/>
    </row>
    <row r="30" spans="1:12" ht="19.5">
      <c r="A30" s="205" t="s">
        <v>346</v>
      </c>
      <c r="B30" s="1"/>
      <c r="C30" s="206"/>
      <c r="D30" s="1"/>
      <c r="E30" s="1"/>
      <c r="F30" s="1"/>
      <c r="G30" s="1"/>
      <c r="H30" s="1"/>
      <c r="I30" s="1"/>
      <c r="J30" s="1"/>
      <c r="K30" s="1"/>
      <c r="L30" s="1"/>
    </row>
    <row r="31" spans="1:12" ht="19.5">
      <c r="A31" s="205" t="s">
        <v>347</v>
      </c>
      <c r="B31" s="1"/>
      <c r="C31" s="206"/>
      <c r="D31" s="1"/>
      <c r="E31" s="1"/>
      <c r="F31" s="1"/>
      <c r="G31" s="1"/>
      <c r="H31" s="1"/>
      <c r="I31" s="1"/>
      <c r="J31" s="1"/>
      <c r="K31" s="1"/>
      <c r="L31" s="1"/>
    </row>
    <row r="32" spans="1:12" ht="18.75">
      <c r="A32" s="1"/>
      <c r="B32" s="1"/>
      <c r="C32" s="206"/>
      <c r="D32" s="1"/>
      <c r="E32" s="1"/>
      <c r="F32" s="1"/>
      <c r="G32" s="1"/>
      <c r="H32" s="1"/>
      <c r="I32" s="1"/>
      <c r="J32" s="1"/>
      <c r="K32" s="1"/>
      <c r="L32" s="1"/>
    </row>
    <row r="33" spans="1:13" ht="19.5">
      <c r="A33" s="211" t="s">
        <v>349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33:M33"/>
    <mergeCell ref="E4:I4"/>
    <mergeCell ref="M4:M5"/>
    <mergeCell ref="J4:L4"/>
    <mergeCell ref="A26:B26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M37"/>
  <sheetViews>
    <sheetView workbookViewId="0" topLeftCell="A30">
      <selection activeCell="L45" sqref="L45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9" width="8.7109375" style="1" customWidth="1"/>
    <col min="10" max="10" width="9.7109375" style="1" customWidth="1"/>
    <col min="11" max="12" width="7.57421875" style="1" customWidth="1"/>
    <col min="13" max="13" width="11.7109375" style="1" customWidth="1"/>
    <col min="14" max="14" width="9.00390625" style="1" customWidth="1"/>
    <col min="15" max="15" width="22.42187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30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 customHeight="1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89">
        <f>SUM(C7+C12)</f>
        <v>50</v>
      </c>
      <c r="D6" s="3"/>
      <c r="E6" s="3"/>
      <c r="F6" s="3"/>
      <c r="G6" s="3"/>
      <c r="H6" s="3"/>
      <c r="I6" s="3"/>
      <c r="J6" s="4"/>
      <c r="K6" s="184">
        <f>L6*C30/C6</f>
        <v>0</v>
      </c>
      <c r="L6" s="184">
        <f>SUM(L7,L12)</f>
        <v>0</v>
      </c>
      <c r="M6" s="3"/>
    </row>
    <row r="7" spans="1:13" ht="37.5">
      <c r="A7" s="79" t="s">
        <v>68</v>
      </c>
      <c r="B7" s="7"/>
      <c r="C7" s="90">
        <f>SUM(C8,C11)</f>
        <v>10</v>
      </c>
      <c r="D7" s="7"/>
      <c r="E7" s="7"/>
      <c r="F7" s="7"/>
      <c r="G7" s="7"/>
      <c r="H7" s="7"/>
      <c r="I7" s="7"/>
      <c r="J7" s="53"/>
      <c r="K7" s="185">
        <f>L7*C30/C7</f>
        <v>0</v>
      </c>
      <c r="L7" s="185">
        <f>SUM(L8,L11)</f>
        <v>0</v>
      </c>
      <c r="M7" s="7"/>
    </row>
    <row r="8" spans="1:13" ht="112.5">
      <c r="A8" s="8" t="s">
        <v>95</v>
      </c>
      <c r="B8" s="9"/>
      <c r="C8" s="51">
        <f>SUM(C9)</f>
        <v>10</v>
      </c>
      <c r="D8" s="9"/>
      <c r="E8" s="11"/>
      <c r="F8" s="11"/>
      <c r="G8" s="11"/>
      <c r="H8" s="11"/>
      <c r="I8" s="11"/>
      <c r="J8" s="11"/>
      <c r="K8" s="192">
        <f>L8*C30/C8</f>
        <v>0</v>
      </c>
      <c r="L8" s="192">
        <f>SUM(L9)</f>
        <v>0</v>
      </c>
      <c r="M8" s="9"/>
    </row>
    <row r="9" spans="1:13" ht="56.25">
      <c r="A9" s="102" t="s">
        <v>224</v>
      </c>
      <c r="B9" s="103" t="s">
        <v>17</v>
      </c>
      <c r="C9" s="112">
        <v>10</v>
      </c>
      <c r="D9" s="103" t="s">
        <v>72</v>
      </c>
      <c r="E9" s="21" t="s">
        <v>69</v>
      </c>
      <c r="F9" s="21" t="s">
        <v>84</v>
      </c>
      <c r="G9" s="21" t="s">
        <v>91</v>
      </c>
      <c r="H9" s="21" t="s">
        <v>108</v>
      </c>
      <c r="I9" s="21" t="s">
        <v>72</v>
      </c>
      <c r="J9" s="21"/>
      <c r="K9" s="21"/>
      <c r="L9" s="204">
        <f>K9*C9/C30</f>
        <v>0</v>
      </c>
      <c r="M9" s="21" t="s">
        <v>59</v>
      </c>
    </row>
    <row r="10" spans="1:13" ht="37.5">
      <c r="A10" s="105" t="s">
        <v>303</v>
      </c>
      <c r="B10" s="106"/>
      <c r="C10" s="116"/>
      <c r="D10" s="106"/>
      <c r="E10" s="117"/>
      <c r="F10" s="117"/>
      <c r="G10" s="117"/>
      <c r="H10" s="117"/>
      <c r="I10" s="117"/>
      <c r="J10" s="117"/>
      <c r="K10" s="117"/>
      <c r="L10" s="117"/>
      <c r="M10" s="106"/>
    </row>
    <row r="11" spans="1:13" ht="56.25">
      <c r="A11" s="8" t="s">
        <v>81</v>
      </c>
      <c r="B11" s="9"/>
      <c r="C11" s="51">
        <v>0</v>
      </c>
      <c r="D11" s="9"/>
      <c r="E11" s="9"/>
      <c r="F11" s="9"/>
      <c r="G11" s="9"/>
      <c r="H11" s="9"/>
      <c r="I11" s="9"/>
      <c r="J11" s="10"/>
      <c r="K11" s="10"/>
      <c r="L11" s="10"/>
      <c r="M11" s="9" t="s">
        <v>11</v>
      </c>
    </row>
    <row r="12" spans="1:13" ht="75">
      <c r="A12" s="80" t="s">
        <v>82</v>
      </c>
      <c r="B12" s="81"/>
      <c r="C12" s="91">
        <f>SUM(C13,C14,C15,C16,C17)</f>
        <v>40</v>
      </c>
      <c r="D12" s="81"/>
      <c r="E12" s="81"/>
      <c r="F12" s="81"/>
      <c r="G12" s="83"/>
      <c r="H12" s="83"/>
      <c r="I12" s="83"/>
      <c r="J12" s="83"/>
      <c r="K12" s="186">
        <f>L12*C30/C12</f>
        <v>0</v>
      </c>
      <c r="L12" s="186">
        <f>SUM(L13:L17)</f>
        <v>0</v>
      </c>
      <c r="M12" s="83"/>
    </row>
    <row r="13" spans="1:13" ht="86.25">
      <c r="A13" s="12" t="s">
        <v>225</v>
      </c>
      <c r="B13" s="13" t="s">
        <v>6</v>
      </c>
      <c r="C13" s="47">
        <v>10</v>
      </c>
      <c r="D13" s="27" t="s">
        <v>304</v>
      </c>
      <c r="E13" s="20" t="s">
        <v>69</v>
      </c>
      <c r="F13" s="20" t="s">
        <v>84</v>
      </c>
      <c r="G13" s="20" t="s">
        <v>91</v>
      </c>
      <c r="H13" s="18" t="s">
        <v>97</v>
      </c>
      <c r="I13" s="18" t="s">
        <v>101</v>
      </c>
      <c r="J13" s="18"/>
      <c r="K13" s="18"/>
      <c r="L13" s="162">
        <f>K13*C13/C30</f>
        <v>0</v>
      </c>
      <c r="M13" s="28"/>
    </row>
    <row r="14" spans="1:13" ht="37.5">
      <c r="A14" s="12" t="s">
        <v>168</v>
      </c>
      <c r="B14" s="13" t="s">
        <v>6</v>
      </c>
      <c r="C14" s="47">
        <v>6</v>
      </c>
      <c r="D14" s="33" t="s">
        <v>108</v>
      </c>
      <c r="E14" s="20" t="s">
        <v>69</v>
      </c>
      <c r="F14" s="20" t="s">
        <v>84</v>
      </c>
      <c r="G14" s="20" t="s">
        <v>91</v>
      </c>
      <c r="H14" s="18" t="s">
        <v>278</v>
      </c>
      <c r="I14" s="18" t="s">
        <v>108</v>
      </c>
      <c r="J14" s="18"/>
      <c r="K14" s="18"/>
      <c r="L14" s="162">
        <f>K14*C14/C30</f>
        <v>0</v>
      </c>
      <c r="M14" s="16"/>
    </row>
    <row r="15" spans="1:13" ht="37.5">
      <c r="A15" s="12" t="s">
        <v>169</v>
      </c>
      <c r="B15" s="13" t="s">
        <v>17</v>
      </c>
      <c r="C15" s="47">
        <v>6</v>
      </c>
      <c r="D15" s="33" t="s">
        <v>129</v>
      </c>
      <c r="E15" s="20" t="s">
        <v>69</v>
      </c>
      <c r="F15" s="20" t="s">
        <v>84</v>
      </c>
      <c r="G15" s="20" t="s">
        <v>91</v>
      </c>
      <c r="H15" s="18" t="s">
        <v>130</v>
      </c>
      <c r="I15" s="18" t="s">
        <v>129</v>
      </c>
      <c r="J15" s="18"/>
      <c r="K15" s="18"/>
      <c r="L15" s="162">
        <f>K15*C15/C30</f>
        <v>0</v>
      </c>
      <c r="M15" s="28"/>
    </row>
    <row r="16" spans="1:13" ht="103.5">
      <c r="A16" s="12" t="s">
        <v>170</v>
      </c>
      <c r="B16" s="13" t="s">
        <v>6</v>
      </c>
      <c r="C16" s="47">
        <v>8</v>
      </c>
      <c r="D16" s="17" t="s">
        <v>305</v>
      </c>
      <c r="E16" s="20" t="s">
        <v>69</v>
      </c>
      <c r="F16" s="20" t="s">
        <v>84</v>
      </c>
      <c r="G16" s="20" t="s">
        <v>91</v>
      </c>
      <c r="H16" s="44" t="s">
        <v>306</v>
      </c>
      <c r="I16" s="44" t="s">
        <v>307</v>
      </c>
      <c r="J16" s="44"/>
      <c r="K16" s="44"/>
      <c r="L16" s="162">
        <f>K16*C16/C30</f>
        <v>0</v>
      </c>
      <c r="M16" s="28"/>
    </row>
    <row r="17" spans="1:13" ht="141.75">
      <c r="A17" s="12" t="s">
        <v>171</v>
      </c>
      <c r="B17" s="13" t="s">
        <v>6</v>
      </c>
      <c r="C17" s="47">
        <v>10</v>
      </c>
      <c r="D17" s="33" t="s">
        <v>101</v>
      </c>
      <c r="E17" s="20" t="s">
        <v>69</v>
      </c>
      <c r="F17" s="20" t="s">
        <v>84</v>
      </c>
      <c r="G17" s="20" t="s">
        <v>91</v>
      </c>
      <c r="H17" s="111" t="s">
        <v>73</v>
      </c>
      <c r="I17" s="111" t="s">
        <v>104</v>
      </c>
      <c r="J17" s="111"/>
      <c r="K17" s="111"/>
      <c r="L17" s="162">
        <f>K17*C17/C30</f>
        <v>0</v>
      </c>
      <c r="M17" s="28"/>
    </row>
    <row r="18" spans="1:13" ht="18.75">
      <c r="A18" s="38" t="s">
        <v>86</v>
      </c>
      <c r="B18" s="39"/>
      <c r="C18" s="40">
        <f>SUM(C19)</f>
        <v>10</v>
      </c>
      <c r="D18" s="39"/>
      <c r="E18" s="39"/>
      <c r="F18" s="39"/>
      <c r="G18" s="39"/>
      <c r="H18" s="39"/>
      <c r="I18" s="39"/>
      <c r="J18" s="40"/>
      <c r="K18" s="187">
        <f>L18*C30/C18</f>
        <v>0</v>
      </c>
      <c r="L18" s="187">
        <f>SUM(L19)</f>
        <v>0</v>
      </c>
      <c r="M18" s="39"/>
    </row>
    <row r="19" spans="1:13" ht="80.25" customHeight="1">
      <c r="A19" s="31" t="s">
        <v>93</v>
      </c>
      <c r="B19" s="32" t="s">
        <v>6</v>
      </c>
      <c r="C19" s="14">
        <v>10</v>
      </c>
      <c r="D19" s="27" t="s">
        <v>109</v>
      </c>
      <c r="E19" s="32" t="s">
        <v>69</v>
      </c>
      <c r="F19" s="32" t="s">
        <v>84</v>
      </c>
      <c r="G19" s="32" t="s">
        <v>91</v>
      </c>
      <c r="H19" s="32" t="s">
        <v>97</v>
      </c>
      <c r="I19" s="32" t="s">
        <v>101</v>
      </c>
      <c r="J19" s="32"/>
      <c r="K19" s="32"/>
      <c r="L19" s="188">
        <f>K19*C19/C30</f>
        <v>0</v>
      </c>
      <c r="M19" s="32"/>
    </row>
    <row r="20" spans="1:13" ht="37.5">
      <c r="A20" s="56" t="s">
        <v>94</v>
      </c>
      <c r="B20" s="41"/>
      <c r="C20" s="37">
        <f>SUM(C21:C24)</f>
        <v>20</v>
      </c>
      <c r="D20" s="41"/>
      <c r="E20" s="41"/>
      <c r="F20" s="41"/>
      <c r="G20" s="41"/>
      <c r="H20" s="41"/>
      <c r="I20" s="41"/>
      <c r="J20" s="41"/>
      <c r="K20" s="189">
        <f>L20*C30/C20</f>
        <v>0</v>
      </c>
      <c r="L20" s="189">
        <f>SUM(L21:L24)</f>
        <v>0</v>
      </c>
      <c r="M20" s="41"/>
    </row>
    <row r="21" spans="1:13" ht="37.5">
      <c r="A21" s="31" t="s">
        <v>98</v>
      </c>
      <c r="B21" s="32" t="s">
        <v>6</v>
      </c>
      <c r="C21" s="60">
        <v>5</v>
      </c>
      <c r="D21" s="32" t="s">
        <v>110</v>
      </c>
      <c r="E21" s="70" t="s">
        <v>69</v>
      </c>
      <c r="F21" s="32" t="s">
        <v>84</v>
      </c>
      <c r="G21" s="32" t="s">
        <v>91</v>
      </c>
      <c r="H21" s="32" t="s">
        <v>111</v>
      </c>
      <c r="I21" s="32" t="s">
        <v>110</v>
      </c>
      <c r="J21" s="70"/>
      <c r="K21" s="70"/>
      <c r="L21" s="190">
        <f>K21*C21/C30</f>
        <v>0</v>
      </c>
      <c r="M21" s="70"/>
    </row>
    <row r="22" spans="1:13" ht="69">
      <c r="A22" s="31" t="s">
        <v>102</v>
      </c>
      <c r="B22" s="32" t="s">
        <v>6</v>
      </c>
      <c r="C22" s="60">
        <v>3</v>
      </c>
      <c r="D22" s="27" t="s">
        <v>74</v>
      </c>
      <c r="E22" s="70" t="s">
        <v>69</v>
      </c>
      <c r="F22" s="32" t="s">
        <v>84</v>
      </c>
      <c r="G22" s="32" t="s">
        <v>91</v>
      </c>
      <c r="H22" s="32" t="s">
        <v>97</v>
      </c>
      <c r="I22" s="32" t="s">
        <v>101</v>
      </c>
      <c r="J22" s="70"/>
      <c r="K22" s="70"/>
      <c r="L22" s="190">
        <f>K22*C22/C30</f>
        <v>0</v>
      </c>
      <c r="M22" s="70"/>
    </row>
    <row r="23" spans="1:13" ht="69">
      <c r="A23" s="31" t="s">
        <v>105</v>
      </c>
      <c r="B23" s="32" t="s">
        <v>6</v>
      </c>
      <c r="C23" s="60">
        <v>8</v>
      </c>
      <c r="D23" s="27" t="s">
        <v>87</v>
      </c>
      <c r="E23" s="70" t="s">
        <v>69</v>
      </c>
      <c r="F23" s="32" t="s">
        <v>84</v>
      </c>
      <c r="G23" s="32" t="s">
        <v>91</v>
      </c>
      <c r="H23" s="27" t="s">
        <v>75</v>
      </c>
      <c r="I23" s="27" t="s">
        <v>88</v>
      </c>
      <c r="J23" s="143"/>
      <c r="K23" s="143"/>
      <c r="L23" s="190">
        <f>K23*C23/C30</f>
        <v>0</v>
      </c>
      <c r="M23" s="70"/>
    </row>
    <row r="24" spans="1:13" ht="86.25">
      <c r="A24" s="31" t="s">
        <v>106</v>
      </c>
      <c r="B24" s="32" t="s">
        <v>6</v>
      </c>
      <c r="C24" s="60">
        <v>4</v>
      </c>
      <c r="D24" s="19" t="s">
        <v>7</v>
      </c>
      <c r="E24" s="70" t="s">
        <v>69</v>
      </c>
      <c r="F24" s="32" t="s">
        <v>84</v>
      </c>
      <c r="G24" s="32" t="s">
        <v>91</v>
      </c>
      <c r="H24" s="33" t="s">
        <v>97</v>
      </c>
      <c r="I24" s="32" t="s">
        <v>101</v>
      </c>
      <c r="J24" s="70"/>
      <c r="K24" s="70"/>
      <c r="L24" s="190">
        <f>K24*C24/C30</f>
        <v>0</v>
      </c>
      <c r="M24" s="70"/>
    </row>
    <row r="25" spans="1:13" ht="18.75">
      <c r="A25" s="2" t="s">
        <v>99</v>
      </c>
      <c r="B25" s="3"/>
      <c r="C25" s="63">
        <f>SUM(C26:C29)</f>
        <v>20</v>
      </c>
      <c r="D25" s="3"/>
      <c r="E25" s="65"/>
      <c r="F25" s="3"/>
      <c r="G25" s="3"/>
      <c r="H25" s="3"/>
      <c r="I25" s="3"/>
      <c r="J25" s="65"/>
      <c r="K25" s="191">
        <f>L25*C30/C25</f>
        <v>0</v>
      </c>
      <c r="L25" s="191">
        <f>SUM(L26:L29)</f>
        <v>0</v>
      </c>
      <c r="M25" s="65"/>
    </row>
    <row r="26" spans="1:13" ht="86.25">
      <c r="A26" s="31" t="s">
        <v>107</v>
      </c>
      <c r="B26" s="32" t="s">
        <v>6</v>
      </c>
      <c r="C26" s="60">
        <v>5</v>
      </c>
      <c r="D26" s="27" t="s">
        <v>89</v>
      </c>
      <c r="E26" s="70" t="s">
        <v>69</v>
      </c>
      <c r="F26" s="32" t="s">
        <v>84</v>
      </c>
      <c r="G26" s="32" t="s">
        <v>91</v>
      </c>
      <c r="H26" s="33" t="s">
        <v>97</v>
      </c>
      <c r="I26" s="33" t="s">
        <v>101</v>
      </c>
      <c r="J26" s="144"/>
      <c r="K26" s="144"/>
      <c r="L26" s="168">
        <f>K26*C26/C30</f>
        <v>0</v>
      </c>
      <c r="M26" s="70"/>
    </row>
    <row r="27" spans="1:13" ht="56.25">
      <c r="A27" s="31" t="s">
        <v>112</v>
      </c>
      <c r="B27" s="32" t="s">
        <v>6</v>
      </c>
      <c r="C27" s="60">
        <v>5</v>
      </c>
      <c r="D27" s="32" t="s">
        <v>101</v>
      </c>
      <c r="E27" s="70" t="s">
        <v>69</v>
      </c>
      <c r="F27" s="32" t="s">
        <v>84</v>
      </c>
      <c r="G27" s="32" t="s">
        <v>91</v>
      </c>
      <c r="H27" s="32" t="s">
        <v>97</v>
      </c>
      <c r="I27" s="32" t="s">
        <v>101</v>
      </c>
      <c r="J27" s="70"/>
      <c r="K27" s="70"/>
      <c r="L27" s="168">
        <f>K27*C27/C30</f>
        <v>0</v>
      </c>
      <c r="M27" s="70"/>
    </row>
    <row r="28" spans="1:13" ht="86.25">
      <c r="A28" s="31" t="s">
        <v>76</v>
      </c>
      <c r="B28" s="32" t="s">
        <v>6</v>
      </c>
      <c r="C28" s="60">
        <v>5</v>
      </c>
      <c r="D28" s="19" t="s">
        <v>77</v>
      </c>
      <c r="E28" s="70" t="s">
        <v>69</v>
      </c>
      <c r="F28" s="32" t="s">
        <v>84</v>
      </c>
      <c r="G28" s="32" t="s">
        <v>91</v>
      </c>
      <c r="H28" s="27" t="s">
        <v>9</v>
      </c>
      <c r="I28" s="27" t="s">
        <v>78</v>
      </c>
      <c r="J28" s="143"/>
      <c r="K28" s="143"/>
      <c r="L28" s="168">
        <f>K28*C28/C30</f>
        <v>0</v>
      </c>
      <c r="M28" s="70"/>
    </row>
    <row r="29" spans="1:13" ht="155.25">
      <c r="A29" s="31" t="s">
        <v>79</v>
      </c>
      <c r="B29" s="32" t="s">
        <v>6</v>
      </c>
      <c r="C29" s="60">
        <v>5</v>
      </c>
      <c r="D29" s="19" t="s">
        <v>80</v>
      </c>
      <c r="E29" s="70" t="s">
        <v>69</v>
      </c>
      <c r="F29" s="32" t="s">
        <v>84</v>
      </c>
      <c r="G29" s="32" t="s">
        <v>91</v>
      </c>
      <c r="H29" s="32" t="s">
        <v>97</v>
      </c>
      <c r="I29" s="32" t="s">
        <v>101</v>
      </c>
      <c r="J29" s="70"/>
      <c r="K29" s="70"/>
      <c r="L29" s="168">
        <f>K29*C29/C30</f>
        <v>0</v>
      </c>
      <c r="M29" s="70"/>
    </row>
    <row r="30" spans="1:13" ht="18.75">
      <c r="A30" s="218" t="s">
        <v>8</v>
      </c>
      <c r="B30" s="218"/>
      <c r="C30" s="88">
        <f>SUM(C6,C18,C20,C25)</f>
        <v>100</v>
      </c>
      <c r="D30" s="35"/>
      <c r="E30" s="35"/>
      <c r="F30" s="35"/>
      <c r="G30" s="35"/>
      <c r="H30" s="35"/>
      <c r="I30" s="35"/>
      <c r="J30" s="35"/>
      <c r="K30" s="35"/>
      <c r="L30" s="176">
        <f>SUM(L6,L18,L20,L25)</f>
        <v>0</v>
      </c>
      <c r="M30" s="35"/>
    </row>
    <row r="33" spans="1:13" ht="19.5">
      <c r="A33" s="205" t="s">
        <v>345</v>
      </c>
      <c r="C33" s="206"/>
      <c r="M33" s="36"/>
    </row>
    <row r="34" spans="1:13" ht="19.5">
      <c r="A34" s="205" t="s">
        <v>346</v>
      </c>
      <c r="C34" s="206"/>
      <c r="M34" s="36"/>
    </row>
    <row r="35" spans="1:13" ht="19.5">
      <c r="A35" s="205" t="s">
        <v>347</v>
      </c>
      <c r="C35" s="206"/>
      <c r="M35" s="36"/>
    </row>
    <row r="36" spans="3:13" ht="18.75">
      <c r="C36" s="206"/>
      <c r="M36" s="36"/>
    </row>
    <row r="37" spans="1:13" ht="19.5">
      <c r="A37" s="211" t="s">
        <v>349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37:M37"/>
    <mergeCell ref="E4:I4"/>
    <mergeCell ref="M4:M5"/>
    <mergeCell ref="J4:L4"/>
    <mergeCell ref="A30:B30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3" r:id="rId1"/>
  <headerFooter>
    <oddFooter>&amp;C&amp;P/&amp;N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M42"/>
  <sheetViews>
    <sheetView workbookViewId="0" topLeftCell="B34">
      <selection activeCell="Q40" sqref="Q40"/>
    </sheetView>
  </sheetViews>
  <sheetFormatPr defaultColWidth="9.140625" defaultRowHeight="15"/>
  <cols>
    <col min="1" max="1" width="22.57421875" style="1" customWidth="1"/>
    <col min="2" max="2" width="6.140625" style="1" customWidth="1"/>
    <col min="3" max="3" width="6.140625" style="55" customWidth="1"/>
    <col min="4" max="4" width="13.57421875" style="1" customWidth="1"/>
    <col min="5" max="7" width="5.7109375" style="1" customWidth="1"/>
    <col min="8" max="9" width="8.7109375" style="1" customWidth="1"/>
    <col min="10" max="10" width="9.7109375" style="1" customWidth="1"/>
    <col min="11" max="12" width="7.57421875" style="1" customWidth="1"/>
    <col min="13" max="13" width="11.7109375" style="1" customWidth="1"/>
    <col min="14" max="14" width="9.00390625" style="1" customWidth="1"/>
    <col min="15" max="15" width="22.42187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31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 customHeight="1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89">
        <f>SUM(C7+C17)</f>
        <v>50</v>
      </c>
      <c r="D6" s="3"/>
      <c r="E6" s="3"/>
      <c r="F6" s="3"/>
      <c r="G6" s="3"/>
      <c r="H6" s="3"/>
      <c r="I6" s="3"/>
      <c r="J6" s="4"/>
      <c r="K6" s="184">
        <f>L6*C35/C6</f>
        <v>0</v>
      </c>
      <c r="L6" s="184">
        <f>SUM(L7,L17)</f>
        <v>0</v>
      </c>
      <c r="M6" s="3"/>
    </row>
    <row r="7" spans="1:13" ht="37.5">
      <c r="A7" s="79" t="s">
        <v>68</v>
      </c>
      <c r="B7" s="7"/>
      <c r="C7" s="90">
        <f>SUM(C8,C16)</f>
        <v>20</v>
      </c>
      <c r="D7" s="7"/>
      <c r="E7" s="7"/>
      <c r="F7" s="7"/>
      <c r="G7" s="7"/>
      <c r="H7" s="7"/>
      <c r="I7" s="7"/>
      <c r="J7" s="53"/>
      <c r="K7" s="185">
        <f>L7*C35/C7</f>
        <v>0</v>
      </c>
      <c r="L7" s="185">
        <f>SUM(L8,L16)</f>
        <v>0</v>
      </c>
      <c r="M7" s="7"/>
    </row>
    <row r="8" spans="1:13" ht="112.5">
      <c r="A8" s="8" t="s">
        <v>95</v>
      </c>
      <c r="B8" s="9"/>
      <c r="C8" s="51">
        <f>SUM(C9:C12)</f>
        <v>20</v>
      </c>
      <c r="D8" s="9"/>
      <c r="E8" s="11"/>
      <c r="F8" s="11"/>
      <c r="G8" s="11"/>
      <c r="H8" s="11"/>
      <c r="I8" s="11"/>
      <c r="J8" s="11"/>
      <c r="K8" s="192">
        <f>L8*C35/C8</f>
        <v>0</v>
      </c>
      <c r="L8" s="192">
        <f>SUM(L9:L12)</f>
        <v>0</v>
      </c>
      <c r="M8" s="9"/>
    </row>
    <row r="9" spans="1:13" ht="56.25">
      <c r="A9" s="8" t="s">
        <v>217</v>
      </c>
      <c r="B9" s="9" t="s">
        <v>17</v>
      </c>
      <c r="C9" s="51">
        <v>5</v>
      </c>
      <c r="D9" s="9" t="s">
        <v>72</v>
      </c>
      <c r="E9" s="9" t="s">
        <v>69</v>
      </c>
      <c r="F9" s="9" t="s">
        <v>84</v>
      </c>
      <c r="G9" s="9" t="s">
        <v>91</v>
      </c>
      <c r="H9" s="20" t="s">
        <v>108</v>
      </c>
      <c r="I9" s="20" t="s">
        <v>72</v>
      </c>
      <c r="J9" s="20"/>
      <c r="K9" s="20"/>
      <c r="L9" s="170">
        <f>K9*C9/C35</f>
        <v>0</v>
      </c>
      <c r="M9" s="20" t="s">
        <v>56</v>
      </c>
    </row>
    <row r="10" spans="1:13" ht="112.5">
      <c r="A10" s="8" t="s">
        <v>220</v>
      </c>
      <c r="B10" s="9" t="s">
        <v>17</v>
      </c>
      <c r="C10" s="51">
        <v>5</v>
      </c>
      <c r="D10" s="9" t="s">
        <v>278</v>
      </c>
      <c r="E10" s="9" t="s">
        <v>69</v>
      </c>
      <c r="F10" s="9" t="s">
        <v>84</v>
      </c>
      <c r="G10" s="9" t="s">
        <v>91</v>
      </c>
      <c r="H10" s="20" t="s">
        <v>294</v>
      </c>
      <c r="I10" s="20" t="s">
        <v>278</v>
      </c>
      <c r="J10" s="20"/>
      <c r="K10" s="20"/>
      <c r="L10" s="170">
        <f>K10*C10/C35</f>
        <v>0</v>
      </c>
      <c r="M10" s="95" t="s">
        <v>295</v>
      </c>
    </row>
    <row r="11" spans="1:13" ht="37.5">
      <c r="A11" s="8" t="s">
        <v>221</v>
      </c>
      <c r="B11" s="9" t="s">
        <v>17</v>
      </c>
      <c r="C11" s="51">
        <v>5</v>
      </c>
      <c r="D11" s="20" t="s">
        <v>296</v>
      </c>
      <c r="E11" s="9" t="s">
        <v>69</v>
      </c>
      <c r="F11" s="9" t="s">
        <v>84</v>
      </c>
      <c r="G11" s="9" t="s">
        <v>91</v>
      </c>
      <c r="H11" s="20" t="s">
        <v>108</v>
      </c>
      <c r="I11" s="20" t="s">
        <v>72</v>
      </c>
      <c r="J11" s="20"/>
      <c r="K11" s="20"/>
      <c r="L11" s="170">
        <f>K11*C11/C35</f>
        <v>0</v>
      </c>
      <c r="M11" s="20" t="s">
        <v>59</v>
      </c>
    </row>
    <row r="12" spans="1:13" ht="56.25">
      <c r="A12" s="102" t="s">
        <v>222</v>
      </c>
      <c r="B12" s="103" t="s">
        <v>17</v>
      </c>
      <c r="C12" s="112">
        <v>5</v>
      </c>
      <c r="D12" s="103" t="s">
        <v>72</v>
      </c>
      <c r="E12" s="103" t="s">
        <v>69</v>
      </c>
      <c r="F12" s="103" t="s">
        <v>84</v>
      </c>
      <c r="G12" s="103" t="s">
        <v>91</v>
      </c>
      <c r="H12" s="21" t="s">
        <v>108</v>
      </c>
      <c r="I12" s="21" t="s">
        <v>72</v>
      </c>
      <c r="J12" s="21"/>
      <c r="K12" s="21"/>
      <c r="L12" s="170">
        <f>K12*C12/C35</f>
        <v>0</v>
      </c>
      <c r="M12" s="21" t="s">
        <v>59</v>
      </c>
    </row>
    <row r="13" spans="1:13" ht="75">
      <c r="A13" s="118" t="s">
        <v>163</v>
      </c>
      <c r="B13" s="113"/>
      <c r="C13" s="114"/>
      <c r="D13" s="113"/>
      <c r="E13" s="115"/>
      <c r="F13" s="115"/>
      <c r="G13" s="115"/>
      <c r="H13" s="115"/>
      <c r="I13" s="115"/>
      <c r="J13" s="115"/>
      <c r="K13" s="115"/>
      <c r="L13" s="115"/>
      <c r="M13" s="113"/>
    </row>
    <row r="14" spans="1:13" ht="75">
      <c r="A14" s="118" t="s">
        <v>113</v>
      </c>
      <c r="B14" s="113"/>
      <c r="C14" s="114"/>
      <c r="D14" s="113"/>
      <c r="E14" s="115"/>
      <c r="F14" s="115"/>
      <c r="G14" s="115"/>
      <c r="H14" s="115"/>
      <c r="I14" s="115"/>
      <c r="J14" s="115"/>
      <c r="K14" s="115"/>
      <c r="L14" s="115"/>
      <c r="M14" s="113"/>
    </row>
    <row r="15" spans="1:13" ht="37.5">
      <c r="A15" s="105" t="s">
        <v>297</v>
      </c>
      <c r="B15" s="106"/>
      <c r="C15" s="116"/>
      <c r="D15" s="106"/>
      <c r="E15" s="117"/>
      <c r="F15" s="117"/>
      <c r="G15" s="117"/>
      <c r="H15" s="117"/>
      <c r="I15" s="117"/>
      <c r="J15" s="117"/>
      <c r="K15" s="117"/>
      <c r="L15" s="117"/>
      <c r="M15" s="106"/>
    </row>
    <row r="16" spans="1:13" ht="56.25">
      <c r="A16" s="8" t="s">
        <v>81</v>
      </c>
      <c r="B16" s="9"/>
      <c r="C16" s="51">
        <v>0</v>
      </c>
      <c r="D16" s="9"/>
      <c r="E16" s="9"/>
      <c r="F16" s="9"/>
      <c r="G16" s="9"/>
      <c r="H16" s="9"/>
      <c r="I16" s="9"/>
      <c r="J16" s="10"/>
      <c r="K16" s="10"/>
      <c r="L16" s="10"/>
      <c r="M16" s="9" t="s">
        <v>11</v>
      </c>
    </row>
    <row r="17" spans="1:13" ht="75">
      <c r="A17" s="80" t="s">
        <v>82</v>
      </c>
      <c r="B17" s="81"/>
      <c r="C17" s="91">
        <f>SUM(C18:C22)</f>
        <v>30</v>
      </c>
      <c r="D17" s="81"/>
      <c r="E17" s="81"/>
      <c r="F17" s="81"/>
      <c r="G17" s="83"/>
      <c r="H17" s="83"/>
      <c r="I17" s="83"/>
      <c r="J17" s="83"/>
      <c r="K17" s="186">
        <f>L17*C35/C17</f>
        <v>0</v>
      </c>
      <c r="L17" s="186">
        <f>SUM(L18:L22)</f>
        <v>0</v>
      </c>
      <c r="M17" s="83"/>
    </row>
    <row r="18" spans="1:13" ht="75">
      <c r="A18" s="12" t="s">
        <v>223</v>
      </c>
      <c r="B18" s="13" t="s">
        <v>6</v>
      </c>
      <c r="C18" s="47">
        <v>5</v>
      </c>
      <c r="D18" s="33" t="s">
        <v>298</v>
      </c>
      <c r="E18" s="20" t="s">
        <v>69</v>
      </c>
      <c r="F18" s="20" t="s">
        <v>84</v>
      </c>
      <c r="G18" s="20" t="s">
        <v>91</v>
      </c>
      <c r="H18" s="18" t="s">
        <v>108</v>
      </c>
      <c r="I18" s="18" t="s">
        <v>72</v>
      </c>
      <c r="J18" s="18"/>
      <c r="K18" s="18"/>
      <c r="L18" s="162">
        <f>K18*C18/C35</f>
        <v>0</v>
      </c>
      <c r="M18" s="28"/>
    </row>
    <row r="19" spans="1:13" ht="75">
      <c r="A19" s="12" t="s">
        <v>164</v>
      </c>
      <c r="B19" s="13" t="s">
        <v>45</v>
      </c>
      <c r="C19" s="47">
        <v>5</v>
      </c>
      <c r="D19" s="17" t="s">
        <v>299</v>
      </c>
      <c r="E19" s="20" t="s">
        <v>69</v>
      </c>
      <c r="F19" s="20" t="s">
        <v>84</v>
      </c>
      <c r="G19" s="20" t="s">
        <v>91</v>
      </c>
      <c r="H19" s="18" t="s">
        <v>108</v>
      </c>
      <c r="I19" s="18" t="s">
        <v>72</v>
      </c>
      <c r="J19" s="18"/>
      <c r="K19" s="18"/>
      <c r="L19" s="162">
        <f>K19*C19/C35</f>
        <v>0</v>
      </c>
      <c r="M19" s="28"/>
    </row>
    <row r="20" spans="1:13" ht="93.75">
      <c r="A20" s="12" t="s">
        <v>165</v>
      </c>
      <c r="B20" s="13" t="s">
        <v>46</v>
      </c>
      <c r="C20" s="47">
        <v>5</v>
      </c>
      <c r="D20" s="33" t="s">
        <v>300</v>
      </c>
      <c r="E20" s="20" t="s">
        <v>69</v>
      </c>
      <c r="F20" s="20" t="s">
        <v>84</v>
      </c>
      <c r="G20" s="20" t="s">
        <v>91</v>
      </c>
      <c r="H20" s="18" t="s">
        <v>108</v>
      </c>
      <c r="I20" s="18" t="s">
        <v>72</v>
      </c>
      <c r="J20" s="18"/>
      <c r="K20" s="18"/>
      <c r="L20" s="162">
        <f>K20*C20/C35</f>
        <v>0</v>
      </c>
      <c r="M20" s="28"/>
    </row>
    <row r="21" spans="1:13" ht="56.25">
      <c r="A21" s="12" t="s">
        <v>166</v>
      </c>
      <c r="B21" s="13" t="s">
        <v>6</v>
      </c>
      <c r="C21" s="47">
        <v>5</v>
      </c>
      <c r="D21" s="33" t="s">
        <v>301</v>
      </c>
      <c r="E21" s="20" t="s">
        <v>69</v>
      </c>
      <c r="F21" s="20" t="s">
        <v>84</v>
      </c>
      <c r="G21" s="20" t="s">
        <v>91</v>
      </c>
      <c r="H21" s="18" t="s">
        <v>108</v>
      </c>
      <c r="I21" s="18" t="s">
        <v>72</v>
      </c>
      <c r="J21" s="18"/>
      <c r="K21" s="18"/>
      <c r="L21" s="162">
        <f>K21*C21/C35</f>
        <v>0</v>
      </c>
      <c r="M21" s="28"/>
    </row>
    <row r="22" spans="1:13" ht="141.75">
      <c r="A22" s="12" t="s">
        <v>167</v>
      </c>
      <c r="B22" s="13" t="s">
        <v>6</v>
      </c>
      <c r="C22" s="47">
        <v>10</v>
      </c>
      <c r="D22" s="33" t="s">
        <v>302</v>
      </c>
      <c r="E22" s="20" t="s">
        <v>69</v>
      </c>
      <c r="F22" s="20" t="s">
        <v>84</v>
      </c>
      <c r="G22" s="20" t="s">
        <v>91</v>
      </c>
      <c r="H22" s="111" t="s">
        <v>73</v>
      </c>
      <c r="I22" s="111" t="s">
        <v>104</v>
      </c>
      <c r="J22" s="111"/>
      <c r="K22" s="111"/>
      <c r="L22" s="162">
        <f>K22*C22/C35</f>
        <v>0</v>
      </c>
      <c r="M22" s="28"/>
    </row>
    <row r="23" spans="1:13" ht="18.75">
      <c r="A23" s="38" t="s">
        <v>86</v>
      </c>
      <c r="B23" s="39"/>
      <c r="C23" s="92">
        <f>SUM(C24)</f>
        <v>10</v>
      </c>
      <c r="D23" s="39"/>
      <c r="E23" s="39"/>
      <c r="F23" s="39"/>
      <c r="G23" s="39"/>
      <c r="H23" s="39"/>
      <c r="I23" s="39"/>
      <c r="J23" s="40"/>
      <c r="K23" s="187">
        <f>L23*C35/C23</f>
        <v>0</v>
      </c>
      <c r="L23" s="187">
        <f>SUM(L24)</f>
        <v>0</v>
      </c>
      <c r="M23" s="39"/>
    </row>
    <row r="24" spans="1:13" ht="80.25" customHeight="1">
      <c r="A24" s="31" t="s">
        <v>93</v>
      </c>
      <c r="B24" s="32" t="s">
        <v>6</v>
      </c>
      <c r="C24" s="47">
        <v>10</v>
      </c>
      <c r="D24" s="27" t="s">
        <v>109</v>
      </c>
      <c r="E24" s="32" t="s">
        <v>69</v>
      </c>
      <c r="F24" s="32" t="s">
        <v>84</v>
      </c>
      <c r="G24" s="32" t="s">
        <v>91</v>
      </c>
      <c r="H24" s="32" t="s">
        <v>97</v>
      </c>
      <c r="I24" s="32" t="s">
        <v>101</v>
      </c>
      <c r="J24" s="32"/>
      <c r="K24" s="32"/>
      <c r="L24" s="188">
        <f>K24*C24/C35</f>
        <v>0</v>
      </c>
      <c r="M24" s="32"/>
    </row>
    <row r="25" spans="1:13" ht="37.5">
      <c r="A25" s="56" t="s">
        <v>94</v>
      </c>
      <c r="B25" s="41"/>
      <c r="C25" s="93">
        <f>SUM(C26:C29)</f>
        <v>20</v>
      </c>
      <c r="D25" s="41"/>
      <c r="E25" s="41"/>
      <c r="F25" s="41"/>
      <c r="G25" s="41"/>
      <c r="H25" s="41"/>
      <c r="I25" s="41"/>
      <c r="J25" s="41"/>
      <c r="K25" s="189">
        <f>L25*C35/C25</f>
        <v>0</v>
      </c>
      <c r="L25" s="189">
        <f>SUM(L26:L29)</f>
        <v>0</v>
      </c>
      <c r="M25" s="41"/>
    </row>
    <row r="26" spans="1:13" ht="37.5">
      <c r="A26" s="31" t="s">
        <v>98</v>
      </c>
      <c r="B26" s="32" t="s">
        <v>6</v>
      </c>
      <c r="C26" s="60">
        <v>5</v>
      </c>
      <c r="D26" s="32" t="s">
        <v>110</v>
      </c>
      <c r="E26" s="70" t="s">
        <v>69</v>
      </c>
      <c r="F26" s="32" t="s">
        <v>84</v>
      </c>
      <c r="G26" s="32" t="s">
        <v>91</v>
      </c>
      <c r="H26" s="32" t="s">
        <v>111</v>
      </c>
      <c r="I26" s="32" t="s">
        <v>110</v>
      </c>
      <c r="J26" s="70"/>
      <c r="K26" s="70"/>
      <c r="L26" s="190">
        <f>K26*C26/C35</f>
        <v>0</v>
      </c>
      <c r="M26" s="70"/>
    </row>
    <row r="27" spans="1:13" ht="69">
      <c r="A27" s="31" t="s">
        <v>102</v>
      </c>
      <c r="B27" s="32" t="s">
        <v>6</v>
      </c>
      <c r="C27" s="60">
        <v>3</v>
      </c>
      <c r="D27" s="27" t="s">
        <v>74</v>
      </c>
      <c r="E27" s="70" t="s">
        <v>69</v>
      </c>
      <c r="F27" s="32" t="s">
        <v>84</v>
      </c>
      <c r="G27" s="32" t="s">
        <v>91</v>
      </c>
      <c r="H27" s="32" t="s">
        <v>97</v>
      </c>
      <c r="I27" s="32" t="s">
        <v>101</v>
      </c>
      <c r="J27" s="70"/>
      <c r="K27" s="70"/>
      <c r="L27" s="190">
        <f>K27*C27/C35</f>
        <v>0</v>
      </c>
      <c r="M27" s="70"/>
    </row>
    <row r="28" spans="1:13" ht="69">
      <c r="A28" s="31" t="s">
        <v>105</v>
      </c>
      <c r="B28" s="32" t="s">
        <v>6</v>
      </c>
      <c r="C28" s="60">
        <v>8</v>
      </c>
      <c r="D28" s="27" t="s">
        <v>87</v>
      </c>
      <c r="E28" s="70" t="s">
        <v>69</v>
      </c>
      <c r="F28" s="32" t="s">
        <v>84</v>
      </c>
      <c r="G28" s="32" t="s">
        <v>91</v>
      </c>
      <c r="H28" s="27" t="s">
        <v>75</v>
      </c>
      <c r="I28" s="27" t="s">
        <v>88</v>
      </c>
      <c r="J28" s="143"/>
      <c r="K28" s="143"/>
      <c r="L28" s="190">
        <f>K28*C28/C35</f>
        <v>0</v>
      </c>
      <c r="M28" s="70"/>
    </row>
    <row r="29" spans="1:13" ht="86.25">
      <c r="A29" s="31" t="s">
        <v>106</v>
      </c>
      <c r="B29" s="32" t="s">
        <v>6</v>
      </c>
      <c r="C29" s="60">
        <v>4</v>
      </c>
      <c r="D29" s="19" t="s">
        <v>7</v>
      </c>
      <c r="E29" s="70" t="s">
        <v>69</v>
      </c>
      <c r="F29" s="32" t="s">
        <v>84</v>
      </c>
      <c r="G29" s="32" t="s">
        <v>91</v>
      </c>
      <c r="H29" s="33" t="s">
        <v>97</v>
      </c>
      <c r="I29" s="32" t="s">
        <v>101</v>
      </c>
      <c r="J29" s="70"/>
      <c r="K29" s="70"/>
      <c r="L29" s="190">
        <f>K29*C29/C35</f>
        <v>0</v>
      </c>
      <c r="M29" s="70"/>
    </row>
    <row r="30" spans="1:13" ht="18.75">
      <c r="A30" s="2" t="s">
        <v>99</v>
      </c>
      <c r="B30" s="3"/>
      <c r="C30" s="63">
        <f>SUM(C31:C34)</f>
        <v>20</v>
      </c>
      <c r="D30" s="3"/>
      <c r="E30" s="65"/>
      <c r="F30" s="3"/>
      <c r="G30" s="3"/>
      <c r="H30" s="3"/>
      <c r="I30" s="3"/>
      <c r="J30" s="65"/>
      <c r="K30" s="191">
        <f>L30*C35/C30</f>
        <v>0</v>
      </c>
      <c r="L30" s="191">
        <f>SUM(L31:L34)</f>
        <v>0</v>
      </c>
      <c r="M30" s="65"/>
    </row>
    <row r="31" spans="1:13" ht="86.25">
      <c r="A31" s="31" t="s">
        <v>107</v>
      </c>
      <c r="B31" s="32" t="s">
        <v>6</v>
      </c>
      <c r="C31" s="60">
        <v>5</v>
      </c>
      <c r="D31" s="27" t="s">
        <v>89</v>
      </c>
      <c r="E31" s="70" t="s">
        <v>69</v>
      </c>
      <c r="F31" s="32" t="s">
        <v>84</v>
      </c>
      <c r="G31" s="32" t="s">
        <v>91</v>
      </c>
      <c r="H31" s="33" t="s">
        <v>97</v>
      </c>
      <c r="I31" s="33" t="s">
        <v>101</v>
      </c>
      <c r="J31" s="144"/>
      <c r="K31" s="144"/>
      <c r="L31" s="168">
        <f>K31*C31/C35</f>
        <v>0</v>
      </c>
      <c r="M31" s="70"/>
    </row>
    <row r="32" spans="1:13" ht="56.25">
      <c r="A32" s="31" t="s">
        <v>112</v>
      </c>
      <c r="B32" s="32" t="s">
        <v>6</v>
      </c>
      <c r="C32" s="60">
        <v>5</v>
      </c>
      <c r="D32" s="32" t="s">
        <v>101</v>
      </c>
      <c r="E32" s="70" t="s">
        <v>69</v>
      </c>
      <c r="F32" s="32" t="s">
        <v>84</v>
      </c>
      <c r="G32" s="32" t="s">
        <v>91</v>
      </c>
      <c r="H32" s="32" t="s">
        <v>97</v>
      </c>
      <c r="I32" s="32" t="s">
        <v>101</v>
      </c>
      <c r="J32" s="70"/>
      <c r="K32" s="70"/>
      <c r="L32" s="168">
        <f>K32*C32/C35</f>
        <v>0</v>
      </c>
      <c r="M32" s="70"/>
    </row>
    <row r="33" spans="1:13" ht="86.25">
      <c r="A33" s="31" t="s">
        <v>76</v>
      </c>
      <c r="B33" s="32" t="s">
        <v>6</v>
      </c>
      <c r="C33" s="60">
        <v>5</v>
      </c>
      <c r="D33" s="19" t="s">
        <v>77</v>
      </c>
      <c r="E33" s="70" t="s">
        <v>69</v>
      </c>
      <c r="F33" s="32" t="s">
        <v>84</v>
      </c>
      <c r="G33" s="32" t="s">
        <v>91</v>
      </c>
      <c r="H33" s="27" t="s">
        <v>9</v>
      </c>
      <c r="I33" s="27" t="s">
        <v>78</v>
      </c>
      <c r="J33" s="143"/>
      <c r="K33" s="143"/>
      <c r="L33" s="168">
        <f>K33*C33/C35</f>
        <v>0</v>
      </c>
      <c r="M33" s="70"/>
    </row>
    <row r="34" spans="1:13" ht="155.25">
      <c r="A34" s="31" t="s">
        <v>79</v>
      </c>
      <c r="B34" s="32" t="s">
        <v>6</v>
      </c>
      <c r="C34" s="60">
        <v>5</v>
      </c>
      <c r="D34" s="19" t="s">
        <v>80</v>
      </c>
      <c r="E34" s="70" t="s">
        <v>69</v>
      </c>
      <c r="F34" s="32" t="s">
        <v>84</v>
      </c>
      <c r="G34" s="32" t="s">
        <v>91</v>
      </c>
      <c r="H34" s="32" t="s">
        <v>97</v>
      </c>
      <c r="I34" s="32" t="s">
        <v>101</v>
      </c>
      <c r="J34" s="70"/>
      <c r="K34" s="70"/>
      <c r="L34" s="168">
        <f>K34*C34/C35</f>
        <v>0</v>
      </c>
      <c r="M34" s="70"/>
    </row>
    <row r="35" spans="1:13" ht="18.75">
      <c r="A35" s="218" t="s">
        <v>8</v>
      </c>
      <c r="B35" s="218"/>
      <c r="C35" s="88">
        <f>SUM(C6,C23,C25,C30)</f>
        <v>100</v>
      </c>
      <c r="D35" s="35"/>
      <c r="E35" s="35"/>
      <c r="F35" s="35"/>
      <c r="G35" s="35"/>
      <c r="H35" s="35"/>
      <c r="I35" s="35"/>
      <c r="J35" s="35"/>
      <c r="K35" s="35"/>
      <c r="L35" s="176">
        <f>SUM(L6,L23,L25,L30)</f>
        <v>0</v>
      </c>
      <c r="M35" s="35"/>
    </row>
    <row r="38" spans="1:13" ht="19.5">
      <c r="A38" s="205" t="s">
        <v>345</v>
      </c>
      <c r="C38" s="206"/>
      <c r="M38" s="36"/>
    </row>
    <row r="39" spans="1:13" ht="19.5">
      <c r="A39" s="205" t="s">
        <v>346</v>
      </c>
      <c r="C39" s="206"/>
      <c r="M39" s="36"/>
    </row>
    <row r="40" spans="1:13" ht="19.5">
      <c r="A40" s="205" t="s">
        <v>347</v>
      </c>
      <c r="C40" s="206"/>
      <c r="M40" s="36"/>
    </row>
    <row r="41" spans="3:13" ht="18.75">
      <c r="C41" s="206"/>
      <c r="M41" s="36"/>
    </row>
    <row r="42" spans="1:13" ht="19.5">
      <c r="A42" s="211" t="s">
        <v>349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42:M42"/>
    <mergeCell ref="E4:I4"/>
    <mergeCell ref="M4:M5"/>
    <mergeCell ref="J4:L4"/>
    <mergeCell ref="A35:B3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3" r:id="rId1"/>
  <headerFooter>
    <oddFooter>&amp;C&amp;P/&amp;N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6"/>
  <sheetViews>
    <sheetView workbookViewId="0" topLeftCell="E26">
      <selection activeCell="V28" sqref="V28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9" width="8.7109375" style="1" customWidth="1"/>
    <col min="10" max="10" width="9.7109375" style="1" customWidth="1"/>
    <col min="11" max="12" width="7.57421875" style="1" customWidth="1"/>
    <col min="13" max="13" width="11.7109375" style="1" customWidth="1"/>
    <col min="14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33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 customHeight="1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89">
        <f>SUM(C7+C13)</f>
        <v>50</v>
      </c>
      <c r="D6" s="3"/>
      <c r="E6" s="3"/>
      <c r="F6" s="3"/>
      <c r="G6" s="3"/>
      <c r="H6" s="3"/>
      <c r="I6" s="3"/>
      <c r="J6" s="4"/>
      <c r="K6" s="184">
        <f>L6*C29/C6</f>
        <v>0</v>
      </c>
      <c r="L6" s="184">
        <f>SUM(L7,L13)</f>
        <v>0</v>
      </c>
      <c r="M6" s="3"/>
    </row>
    <row r="7" spans="1:13" ht="37.5">
      <c r="A7" s="79" t="s">
        <v>68</v>
      </c>
      <c r="B7" s="7"/>
      <c r="C7" s="90">
        <f>SUM(C8,C12)</f>
        <v>10</v>
      </c>
      <c r="D7" s="7"/>
      <c r="E7" s="7"/>
      <c r="F7" s="7"/>
      <c r="G7" s="7"/>
      <c r="H7" s="7"/>
      <c r="I7" s="7"/>
      <c r="J7" s="53"/>
      <c r="K7" s="185">
        <f>L7*C29/C7</f>
        <v>0</v>
      </c>
      <c r="L7" s="185">
        <f>SUM(L8,L12)</f>
        <v>0</v>
      </c>
      <c r="M7" s="7"/>
    </row>
    <row r="8" spans="1:13" ht="112.5">
      <c r="A8" s="8" t="s">
        <v>95</v>
      </c>
      <c r="B8" s="9"/>
      <c r="C8" s="10">
        <f>SUM(C9:C10)</f>
        <v>10</v>
      </c>
      <c r="D8" s="9"/>
      <c r="E8" s="11"/>
      <c r="F8" s="11"/>
      <c r="G8" s="11"/>
      <c r="H8" s="11"/>
      <c r="I8" s="11"/>
      <c r="J8" s="11"/>
      <c r="K8" s="192">
        <f>L8*C29/C8</f>
        <v>0</v>
      </c>
      <c r="L8" s="192">
        <f>SUM(L9:L10)</f>
        <v>0</v>
      </c>
      <c r="M8" s="9"/>
    </row>
    <row r="9" spans="1:13" ht="56.25">
      <c r="A9" s="8" t="s">
        <v>217</v>
      </c>
      <c r="B9" s="9" t="s">
        <v>17</v>
      </c>
      <c r="C9" s="10">
        <v>5</v>
      </c>
      <c r="D9" s="9" t="s">
        <v>72</v>
      </c>
      <c r="E9" s="20" t="s">
        <v>69</v>
      </c>
      <c r="F9" s="20" t="s">
        <v>84</v>
      </c>
      <c r="G9" s="20" t="s">
        <v>91</v>
      </c>
      <c r="H9" s="20" t="s">
        <v>108</v>
      </c>
      <c r="I9" s="20" t="s">
        <v>72</v>
      </c>
      <c r="J9" s="20"/>
      <c r="K9" s="20"/>
      <c r="L9" s="170">
        <f>K9*C9/C29</f>
        <v>0</v>
      </c>
      <c r="M9" s="20"/>
    </row>
    <row r="10" spans="1:13" ht="56.25">
      <c r="A10" s="102" t="s">
        <v>218</v>
      </c>
      <c r="B10" s="103" t="s">
        <v>17</v>
      </c>
      <c r="C10" s="104">
        <v>5</v>
      </c>
      <c r="D10" s="103" t="s">
        <v>72</v>
      </c>
      <c r="E10" s="21" t="s">
        <v>69</v>
      </c>
      <c r="F10" s="21" t="s">
        <v>84</v>
      </c>
      <c r="G10" s="21" t="s">
        <v>91</v>
      </c>
      <c r="H10" s="21" t="s">
        <v>108</v>
      </c>
      <c r="I10" s="21" t="s">
        <v>72</v>
      </c>
      <c r="J10" s="21"/>
      <c r="K10" s="21"/>
      <c r="L10" s="170">
        <f>K10*C10/C29</f>
        <v>0</v>
      </c>
      <c r="M10" s="21" t="s">
        <v>59</v>
      </c>
    </row>
    <row r="11" spans="1:13" ht="37.5">
      <c r="A11" s="118" t="s">
        <v>138</v>
      </c>
      <c r="B11" s="113"/>
      <c r="C11" s="128"/>
      <c r="D11" s="113"/>
      <c r="E11" s="115"/>
      <c r="F11" s="115"/>
      <c r="G11" s="115"/>
      <c r="H11" s="115"/>
      <c r="I11" s="115"/>
      <c r="J11" s="115"/>
      <c r="K11" s="115"/>
      <c r="L11" s="115"/>
      <c r="M11" s="113"/>
    </row>
    <row r="12" spans="1:13" ht="56.25">
      <c r="A12" s="8" t="s">
        <v>81</v>
      </c>
      <c r="B12" s="9"/>
      <c r="C12" s="10">
        <v>0</v>
      </c>
      <c r="D12" s="9"/>
      <c r="E12" s="9"/>
      <c r="F12" s="9"/>
      <c r="G12" s="9"/>
      <c r="H12" s="9"/>
      <c r="I12" s="9"/>
      <c r="J12" s="10"/>
      <c r="K12" s="10"/>
      <c r="L12" s="10"/>
      <c r="M12" s="9" t="s">
        <v>11</v>
      </c>
    </row>
    <row r="13" spans="1:13" ht="75">
      <c r="A13" s="80" t="s">
        <v>82</v>
      </c>
      <c r="B13" s="81"/>
      <c r="C13" s="82">
        <f>SUM(C14:C16)</f>
        <v>40</v>
      </c>
      <c r="D13" s="81"/>
      <c r="E13" s="81"/>
      <c r="F13" s="81"/>
      <c r="G13" s="83"/>
      <c r="H13" s="83"/>
      <c r="I13" s="83"/>
      <c r="J13" s="83"/>
      <c r="K13" s="186">
        <f>L13*C29/C13</f>
        <v>0</v>
      </c>
      <c r="L13" s="186">
        <f>SUM(L14:L16)</f>
        <v>0</v>
      </c>
      <c r="M13" s="83"/>
    </row>
    <row r="14" spans="1:13" ht="93.75">
      <c r="A14" s="12" t="s">
        <v>219</v>
      </c>
      <c r="B14" s="13" t="s">
        <v>17</v>
      </c>
      <c r="C14" s="14">
        <v>15</v>
      </c>
      <c r="D14" s="33" t="s">
        <v>292</v>
      </c>
      <c r="E14" s="20" t="s">
        <v>69</v>
      </c>
      <c r="F14" s="20" t="s">
        <v>84</v>
      </c>
      <c r="G14" s="20" t="s">
        <v>91</v>
      </c>
      <c r="H14" s="18" t="s">
        <v>108</v>
      </c>
      <c r="I14" s="18" t="s">
        <v>72</v>
      </c>
      <c r="J14" s="18"/>
      <c r="K14" s="18"/>
      <c r="L14" s="162">
        <f>K14*C14/C29</f>
        <v>0</v>
      </c>
      <c r="M14" s="16"/>
    </row>
    <row r="15" spans="1:13" ht="56.25">
      <c r="A15" s="12" t="s">
        <v>161</v>
      </c>
      <c r="B15" s="13" t="s">
        <v>17</v>
      </c>
      <c r="C15" s="14">
        <v>15</v>
      </c>
      <c r="D15" s="33" t="s">
        <v>293</v>
      </c>
      <c r="E15" s="20" t="s">
        <v>69</v>
      </c>
      <c r="F15" s="20" t="s">
        <v>84</v>
      </c>
      <c r="G15" s="20" t="s">
        <v>91</v>
      </c>
      <c r="H15" s="18" t="s">
        <v>108</v>
      </c>
      <c r="I15" s="18" t="s">
        <v>72</v>
      </c>
      <c r="J15" s="18"/>
      <c r="K15" s="18"/>
      <c r="L15" s="162">
        <f>K15*C15/C29</f>
        <v>0</v>
      </c>
      <c r="M15" s="28"/>
    </row>
    <row r="16" spans="1:13" ht="141.75">
      <c r="A16" s="46" t="s">
        <v>162</v>
      </c>
      <c r="B16" s="47" t="s">
        <v>6</v>
      </c>
      <c r="C16" s="47">
        <v>10</v>
      </c>
      <c r="D16" s="17" t="s">
        <v>101</v>
      </c>
      <c r="E16" s="15" t="s">
        <v>69</v>
      </c>
      <c r="F16" s="15" t="s">
        <v>84</v>
      </c>
      <c r="G16" s="15" t="s">
        <v>91</v>
      </c>
      <c r="H16" s="111" t="s">
        <v>73</v>
      </c>
      <c r="I16" s="111" t="s">
        <v>104</v>
      </c>
      <c r="J16" s="111"/>
      <c r="K16" s="111"/>
      <c r="L16" s="162">
        <f>K16*C16/C29</f>
        <v>0</v>
      </c>
      <c r="M16" s="28"/>
    </row>
    <row r="17" spans="1:13" ht="18.75">
      <c r="A17" s="38" t="s">
        <v>86</v>
      </c>
      <c r="B17" s="39"/>
      <c r="C17" s="40">
        <f>SUM(C18)</f>
        <v>10</v>
      </c>
      <c r="D17" s="39"/>
      <c r="E17" s="39"/>
      <c r="F17" s="39"/>
      <c r="G17" s="39"/>
      <c r="H17" s="39"/>
      <c r="I17" s="39"/>
      <c r="J17" s="40"/>
      <c r="K17" s="187">
        <f>L17*C29/C17</f>
        <v>0</v>
      </c>
      <c r="L17" s="187">
        <f>SUM(L18)</f>
        <v>0</v>
      </c>
      <c r="M17" s="39"/>
    </row>
    <row r="18" spans="1:13" ht="82.5" customHeight="1">
      <c r="A18" s="31" t="s">
        <v>93</v>
      </c>
      <c r="B18" s="32" t="s">
        <v>6</v>
      </c>
      <c r="C18" s="14">
        <v>10</v>
      </c>
      <c r="D18" s="27" t="s">
        <v>109</v>
      </c>
      <c r="E18" s="32" t="s">
        <v>69</v>
      </c>
      <c r="F18" s="32" t="s">
        <v>84</v>
      </c>
      <c r="G18" s="32" t="s">
        <v>91</v>
      </c>
      <c r="H18" s="32" t="s">
        <v>97</v>
      </c>
      <c r="I18" s="32" t="s">
        <v>101</v>
      </c>
      <c r="J18" s="32"/>
      <c r="K18" s="32"/>
      <c r="L18" s="188">
        <f>K18*C18/C29</f>
        <v>0</v>
      </c>
      <c r="M18" s="32"/>
    </row>
    <row r="19" spans="1:13" ht="37.5">
      <c r="A19" s="56" t="s">
        <v>94</v>
      </c>
      <c r="B19" s="41"/>
      <c r="C19" s="37">
        <f>SUM(C20:C23)</f>
        <v>20</v>
      </c>
      <c r="D19" s="41"/>
      <c r="E19" s="41"/>
      <c r="F19" s="41"/>
      <c r="G19" s="41"/>
      <c r="H19" s="41"/>
      <c r="I19" s="41"/>
      <c r="J19" s="41"/>
      <c r="K19" s="189">
        <f>L19*C29/C19</f>
        <v>0</v>
      </c>
      <c r="L19" s="189">
        <f>SUM(L20:L23)</f>
        <v>0</v>
      </c>
      <c r="M19" s="41"/>
    </row>
    <row r="20" spans="1:13" ht="37.5">
      <c r="A20" s="31" t="s">
        <v>98</v>
      </c>
      <c r="B20" s="32" t="s">
        <v>6</v>
      </c>
      <c r="C20" s="60">
        <v>5</v>
      </c>
      <c r="D20" s="32" t="s">
        <v>110</v>
      </c>
      <c r="E20" s="70" t="s">
        <v>69</v>
      </c>
      <c r="F20" s="32" t="s">
        <v>84</v>
      </c>
      <c r="G20" s="32" t="s">
        <v>91</v>
      </c>
      <c r="H20" s="32" t="s">
        <v>111</v>
      </c>
      <c r="I20" s="32" t="s">
        <v>110</v>
      </c>
      <c r="J20" s="70"/>
      <c r="K20" s="70"/>
      <c r="L20" s="190">
        <f>K20*C20/C29</f>
        <v>0</v>
      </c>
      <c r="M20" s="70"/>
    </row>
    <row r="21" spans="1:13" ht="69">
      <c r="A21" s="31" t="s">
        <v>102</v>
      </c>
      <c r="B21" s="32" t="s">
        <v>6</v>
      </c>
      <c r="C21" s="60">
        <v>3</v>
      </c>
      <c r="D21" s="27" t="s">
        <v>74</v>
      </c>
      <c r="E21" s="70" t="s">
        <v>69</v>
      </c>
      <c r="F21" s="32" t="s">
        <v>84</v>
      </c>
      <c r="G21" s="32" t="s">
        <v>91</v>
      </c>
      <c r="H21" s="32" t="s">
        <v>97</v>
      </c>
      <c r="I21" s="32" t="s">
        <v>101</v>
      </c>
      <c r="J21" s="70"/>
      <c r="K21" s="70"/>
      <c r="L21" s="190">
        <f>K21*C21/C29</f>
        <v>0</v>
      </c>
      <c r="M21" s="70"/>
    </row>
    <row r="22" spans="1:13" ht="69">
      <c r="A22" s="31" t="s">
        <v>105</v>
      </c>
      <c r="B22" s="32" t="s">
        <v>6</v>
      </c>
      <c r="C22" s="60">
        <v>8</v>
      </c>
      <c r="D22" s="27" t="s">
        <v>87</v>
      </c>
      <c r="E22" s="70" t="s">
        <v>69</v>
      </c>
      <c r="F22" s="32" t="s">
        <v>84</v>
      </c>
      <c r="G22" s="32" t="s">
        <v>91</v>
      </c>
      <c r="H22" s="27" t="s">
        <v>75</v>
      </c>
      <c r="I22" s="27" t="s">
        <v>88</v>
      </c>
      <c r="J22" s="143"/>
      <c r="K22" s="143"/>
      <c r="L22" s="190">
        <f>K22*C22/C29</f>
        <v>0</v>
      </c>
      <c r="M22" s="70"/>
    </row>
    <row r="23" spans="1:13" ht="86.25">
      <c r="A23" s="31" t="s">
        <v>106</v>
      </c>
      <c r="B23" s="32" t="s">
        <v>6</v>
      </c>
      <c r="C23" s="60">
        <v>4</v>
      </c>
      <c r="D23" s="19" t="s">
        <v>7</v>
      </c>
      <c r="E23" s="70" t="s">
        <v>69</v>
      </c>
      <c r="F23" s="32" t="s">
        <v>84</v>
      </c>
      <c r="G23" s="32" t="s">
        <v>91</v>
      </c>
      <c r="H23" s="33" t="s">
        <v>97</v>
      </c>
      <c r="I23" s="32" t="s">
        <v>101</v>
      </c>
      <c r="J23" s="70"/>
      <c r="K23" s="70"/>
      <c r="L23" s="190">
        <f>K23*C23/C29</f>
        <v>0</v>
      </c>
      <c r="M23" s="70"/>
    </row>
    <row r="24" spans="1:13" ht="18.75">
      <c r="A24" s="2" t="s">
        <v>99</v>
      </c>
      <c r="B24" s="3"/>
      <c r="C24" s="63">
        <f>SUM(C25:C28)</f>
        <v>20</v>
      </c>
      <c r="D24" s="3"/>
      <c r="E24" s="65"/>
      <c r="F24" s="3"/>
      <c r="G24" s="3"/>
      <c r="H24" s="3"/>
      <c r="I24" s="3"/>
      <c r="J24" s="65"/>
      <c r="K24" s="191">
        <f>L24*C29/C24</f>
        <v>0</v>
      </c>
      <c r="L24" s="191">
        <f>SUM(L25:L28)</f>
        <v>0</v>
      </c>
      <c r="M24" s="65"/>
    </row>
    <row r="25" spans="1:13" ht="86.25">
      <c r="A25" s="31" t="s">
        <v>107</v>
      </c>
      <c r="B25" s="32" t="s">
        <v>6</v>
      </c>
      <c r="C25" s="60">
        <v>5</v>
      </c>
      <c r="D25" s="27" t="s">
        <v>89</v>
      </c>
      <c r="E25" s="70" t="s">
        <v>69</v>
      </c>
      <c r="F25" s="32" t="s">
        <v>84</v>
      </c>
      <c r="G25" s="32" t="s">
        <v>91</v>
      </c>
      <c r="H25" s="33" t="s">
        <v>97</v>
      </c>
      <c r="I25" s="33" t="s">
        <v>101</v>
      </c>
      <c r="J25" s="144"/>
      <c r="K25" s="144"/>
      <c r="L25" s="168">
        <f>K25*C25/C29</f>
        <v>0</v>
      </c>
      <c r="M25" s="70"/>
    </row>
    <row r="26" spans="1:13" ht="56.25">
      <c r="A26" s="31" t="s">
        <v>112</v>
      </c>
      <c r="B26" s="32" t="s">
        <v>6</v>
      </c>
      <c r="C26" s="60">
        <v>5</v>
      </c>
      <c r="D26" s="32" t="s">
        <v>101</v>
      </c>
      <c r="E26" s="70" t="s">
        <v>69</v>
      </c>
      <c r="F26" s="32" t="s">
        <v>84</v>
      </c>
      <c r="G26" s="32" t="s">
        <v>91</v>
      </c>
      <c r="H26" s="32" t="s">
        <v>97</v>
      </c>
      <c r="I26" s="32" t="s">
        <v>101</v>
      </c>
      <c r="J26" s="70"/>
      <c r="K26" s="70"/>
      <c r="L26" s="168">
        <f>K26*C26/C29</f>
        <v>0</v>
      </c>
      <c r="M26" s="70"/>
    </row>
    <row r="27" spans="1:13" ht="86.25">
      <c r="A27" s="31" t="s">
        <v>76</v>
      </c>
      <c r="B27" s="32" t="s">
        <v>6</v>
      </c>
      <c r="C27" s="60">
        <v>5</v>
      </c>
      <c r="D27" s="19" t="s">
        <v>77</v>
      </c>
      <c r="E27" s="70" t="s">
        <v>69</v>
      </c>
      <c r="F27" s="32" t="s">
        <v>84</v>
      </c>
      <c r="G27" s="32" t="s">
        <v>91</v>
      </c>
      <c r="H27" s="27" t="s">
        <v>9</v>
      </c>
      <c r="I27" s="27" t="s">
        <v>78</v>
      </c>
      <c r="J27" s="143"/>
      <c r="K27" s="143"/>
      <c r="L27" s="168">
        <f>K27*C27/C29</f>
        <v>0</v>
      </c>
      <c r="M27" s="70"/>
    </row>
    <row r="28" spans="1:13" ht="155.25">
      <c r="A28" s="31" t="s">
        <v>79</v>
      </c>
      <c r="B28" s="32" t="s">
        <v>6</v>
      </c>
      <c r="C28" s="60">
        <v>5</v>
      </c>
      <c r="D28" s="19" t="s">
        <v>80</v>
      </c>
      <c r="E28" s="70" t="s">
        <v>69</v>
      </c>
      <c r="F28" s="32" t="s">
        <v>84</v>
      </c>
      <c r="G28" s="32" t="s">
        <v>91</v>
      </c>
      <c r="H28" s="32" t="s">
        <v>97</v>
      </c>
      <c r="I28" s="32" t="s">
        <v>101</v>
      </c>
      <c r="J28" s="70"/>
      <c r="K28" s="70"/>
      <c r="L28" s="168">
        <f>K28*C28/C29</f>
        <v>0</v>
      </c>
      <c r="M28" s="70"/>
    </row>
    <row r="29" spans="1:13" ht="18.75">
      <c r="A29" s="218" t="s">
        <v>8</v>
      </c>
      <c r="B29" s="218"/>
      <c r="C29" s="88">
        <f>SUM(C6,C17,C19,C24)</f>
        <v>100</v>
      </c>
      <c r="D29" s="35"/>
      <c r="E29" s="35"/>
      <c r="F29" s="35"/>
      <c r="G29" s="35"/>
      <c r="H29" s="35"/>
      <c r="I29" s="35"/>
      <c r="J29" s="35"/>
      <c r="K29" s="35"/>
      <c r="L29" s="176">
        <f>SUM(L6,L17,L19,L24)</f>
        <v>0</v>
      </c>
      <c r="M29" s="35"/>
    </row>
    <row r="32" spans="1:13" ht="19.5">
      <c r="A32" s="205" t="s">
        <v>345</v>
      </c>
      <c r="C32" s="206"/>
      <c r="M32" s="36"/>
    </row>
    <row r="33" spans="1:13" ht="19.5">
      <c r="A33" s="205" t="s">
        <v>346</v>
      </c>
      <c r="C33" s="206"/>
      <c r="M33" s="36"/>
    </row>
    <row r="34" spans="1:13" ht="19.5">
      <c r="A34" s="205" t="s">
        <v>347</v>
      </c>
      <c r="C34" s="206"/>
      <c r="M34" s="36"/>
    </row>
    <row r="35" spans="3:13" ht="18.75">
      <c r="C35" s="206"/>
      <c r="M35" s="36"/>
    </row>
    <row r="36" spans="1:13" ht="19.5">
      <c r="A36" s="211" t="s">
        <v>349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36:M36"/>
    <mergeCell ref="E4:I4"/>
    <mergeCell ref="M4:M5"/>
    <mergeCell ref="J4:L4"/>
    <mergeCell ref="A29:B29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3" r:id="rId1"/>
  <headerFooter>
    <oddFooter>&amp;C&amp;P/&amp;N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4"/>
  <sheetViews>
    <sheetView tabSelected="1" workbookViewId="0" topLeftCell="A1">
      <selection activeCell="O19" sqref="O19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9" width="8.7109375" style="1" customWidth="1"/>
    <col min="10" max="10" width="9.7109375" style="1" customWidth="1"/>
    <col min="11" max="12" width="7.57421875" style="1" customWidth="1"/>
    <col min="13" max="13" width="11.7109375" style="1" customWidth="1"/>
    <col min="14" max="14" width="9.00390625" style="1" customWidth="1"/>
    <col min="15" max="15" width="22.42187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61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 customHeight="1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89">
        <f>SUM(C7+C10)</f>
        <v>50</v>
      </c>
      <c r="D6" s="3"/>
      <c r="E6" s="3"/>
      <c r="F6" s="3"/>
      <c r="G6" s="3"/>
      <c r="H6" s="3"/>
      <c r="I6" s="3"/>
      <c r="J6" s="4"/>
      <c r="K6" s="184">
        <f>L6*C27/C6</f>
        <v>0</v>
      </c>
      <c r="L6" s="184">
        <f>SUM(L7,L10)</f>
        <v>0</v>
      </c>
      <c r="M6" s="3"/>
    </row>
    <row r="7" spans="1:13" ht="37.5">
      <c r="A7" s="79" t="s">
        <v>68</v>
      </c>
      <c r="B7" s="7"/>
      <c r="C7" s="90">
        <f>SUM(C8,C9)</f>
        <v>0</v>
      </c>
      <c r="D7" s="7"/>
      <c r="E7" s="7"/>
      <c r="F7" s="7"/>
      <c r="G7" s="7"/>
      <c r="H7" s="7"/>
      <c r="I7" s="7"/>
      <c r="J7" s="53"/>
      <c r="K7" s="53"/>
      <c r="L7" s="53"/>
      <c r="M7" s="7"/>
    </row>
    <row r="8" spans="1:13" ht="112.5">
      <c r="A8" s="8" t="s">
        <v>95</v>
      </c>
      <c r="B8" s="9"/>
      <c r="C8" s="10">
        <v>0</v>
      </c>
      <c r="D8" s="9"/>
      <c r="E8" s="11"/>
      <c r="F8" s="11"/>
      <c r="G8" s="11"/>
      <c r="H8" s="11"/>
      <c r="I8" s="11"/>
      <c r="J8" s="11"/>
      <c r="K8" s="11"/>
      <c r="L8" s="11"/>
      <c r="M8" s="9" t="s">
        <v>11</v>
      </c>
    </row>
    <row r="9" spans="1:13" ht="56.25">
      <c r="A9" s="8" t="s">
        <v>81</v>
      </c>
      <c r="B9" s="9"/>
      <c r="C9" s="10">
        <v>0</v>
      </c>
      <c r="D9" s="9"/>
      <c r="E9" s="9"/>
      <c r="F9" s="9"/>
      <c r="G9" s="9"/>
      <c r="H9" s="9"/>
      <c r="I9" s="9"/>
      <c r="J9" s="10"/>
      <c r="K9" s="10"/>
      <c r="L9" s="10"/>
      <c r="M9" s="9" t="s">
        <v>11</v>
      </c>
    </row>
    <row r="10" spans="1:13" ht="75">
      <c r="A10" s="80" t="s">
        <v>82</v>
      </c>
      <c r="B10" s="81"/>
      <c r="C10" s="82">
        <f>SUM(C11:C14)</f>
        <v>50</v>
      </c>
      <c r="D10" s="81"/>
      <c r="E10" s="81"/>
      <c r="F10" s="81"/>
      <c r="G10" s="83"/>
      <c r="H10" s="83"/>
      <c r="I10" s="83"/>
      <c r="J10" s="83"/>
      <c r="K10" s="186">
        <f>L10*C27/C10</f>
        <v>0</v>
      </c>
      <c r="L10" s="186">
        <f>SUM(L11:L14)</f>
        <v>0</v>
      </c>
      <c r="M10" s="83"/>
    </row>
    <row r="11" spans="1:13" ht="56.25">
      <c r="A11" s="12" t="s">
        <v>83</v>
      </c>
      <c r="B11" s="13" t="s">
        <v>17</v>
      </c>
      <c r="C11" s="14">
        <v>20</v>
      </c>
      <c r="D11" s="33" t="s">
        <v>90</v>
      </c>
      <c r="E11" s="20" t="s">
        <v>69</v>
      </c>
      <c r="F11" s="20" t="s">
        <v>84</v>
      </c>
      <c r="G11" s="20" t="s">
        <v>91</v>
      </c>
      <c r="H11" s="18" t="s">
        <v>70</v>
      </c>
      <c r="I11" s="18" t="s">
        <v>90</v>
      </c>
      <c r="J11" s="18"/>
      <c r="K11" s="18"/>
      <c r="L11" s="162">
        <f>K11*C11/C27</f>
        <v>0</v>
      </c>
      <c r="M11" s="16"/>
    </row>
    <row r="12" spans="1:13" ht="37.5">
      <c r="A12" s="12" t="s">
        <v>85</v>
      </c>
      <c r="B12" s="13" t="s">
        <v>17</v>
      </c>
      <c r="C12" s="14">
        <v>10</v>
      </c>
      <c r="D12" s="33" t="s">
        <v>71</v>
      </c>
      <c r="E12" s="20" t="s">
        <v>69</v>
      </c>
      <c r="F12" s="20" t="s">
        <v>84</v>
      </c>
      <c r="G12" s="20" t="s">
        <v>91</v>
      </c>
      <c r="H12" s="18" t="s">
        <v>108</v>
      </c>
      <c r="I12" s="18" t="s">
        <v>72</v>
      </c>
      <c r="J12" s="18"/>
      <c r="K12" s="18"/>
      <c r="L12" s="162">
        <f>K12*C12/C27</f>
        <v>0</v>
      </c>
      <c r="M12" s="28"/>
    </row>
    <row r="13" spans="1:13" ht="112.5">
      <c r="A13" s="12" t="s">
        <v>92</v>
      </c>
      <c r="B13" s="13" t="s">
        <v>17</v>
      </c>
      <c r="C13" s="14">
        <v>10</v>
      </c>
      <c r="D13" s="33" t="s">
        <v>100</v>
      </c>
      <c r="E13" s="20" t="s">
        <v>69</v>
      </c>
      <c r="F13" s="20" t="s">
        <v>84</v>
      </c>
      <c r="G13" s="20" t="s">
        <v>91</v>
      </c>
      <c r="H13" s="18" t="s">
        <v>108</v>
      </c>
      <c r="I13" s="18" t="s">
        <v>72</v>
      </c>
      <c r="J13" s="18"/>
      <c r="K13" s="18"/>
      <c r="L13" s="162">
        <f>K13*C13/C27</f>
        <v>0</v>
      </c>
      <c r="M13" s="28"/>
    </row>
    <row r="14" spans="1:13" ht="141.75">
      <c r="A14" s="46" t="s">
        <v>96</v>
      </c>
      <c r="B14" s="47" t="s">
        <v>6</v>
      </c>
      <c r="C14" s="47">
        <v>10</v>
      </c>
      <c r="D14" s="17" t="s">
        <v>101</v>
      </c>
      <c r="E14" s="15" t="s">
        <v>69</v>
      </c>
      <c r="F14" s="15" t="s">
        <v>84</v>
      </c>
      <c r="G14" s="15" t="s">
        <v>91</v>
      </c>
      <c r="H14" s="111" t="s">
        <v>73</v>
      </c>
      <c r="I14" s="111" t="s">
        <v>104</v>
      </c>
      <c r="J14" s="111"/>
      <c r="K14" s="111"/>
      <c r="L14" s="162">
        <f>K14*C14/C27</f>
        <v>0</v>
      </c>
      <c r="M14" s="28"/>
    </row>
    <row r="15" spans="1:13" ht="18.75">
      <c r="A15" s="38" t="s">
        <v>86</v>
      </c>
      <c r="B15" s="39"/>
      <c r="C15" s="40">
        <f>SUM(C16)</f>
        <v>10</v>
      </c>
      <c r="D15" s="39"/>
      <c r="E15" s="39"/>
      <c r="F15" s="39"/>
      <c r="G15" s="39"/>
      <c r="H15" s="39"/>
      <c r="I15" s="39"/>
      <c r="J15" s="40"/>
      <c r="K15" s="187">
        <f>L15*C27/C15</f>
        <v>0</v>
      </c>
      <c r="L15" s="187">
        <f>SUM(L16)</f>
        <v>0</v>
      </c>
      <c r="M15" s="39"/>
    </row>
    <row r="16" spans="1:13" ht="82.5" customHeight="1">
      <c r="A16" s="31" t="s">
        <v>93</v>
      </c>
      <c r="B16" s="32" t="s">
        <v>6</v>
      </c>
      <c r="C16" s="14">
        <v>10</v>
      </c>
      <c r="D16" s="27" t="s">
        <v>109</v>
      </c>
      <c r="E16" s="32" t="s">
        <v>69</v>
      </c>
      <c r="F16" s="32" t="s">
        <v>84</v>
      </c>
      <c r="G16" s="32" t="s">
        <v>91</v>
      </c>
      <c r="H16" s="32" t="s">
        <v>97</v>
      </c>
      <c r="I16" s="32" t="s">
        <v>101</v>
      </c>
      <c r="J16" s="32"/>
      <c r="K16" s="32"/>
      <c r="L16" s="188">
        <f>K16*C16/C27</f>
        <v>0</v>
      </c>
      <c r="M16" s="32"/>
    </row>
    <row r="17" spans="1:13" ht="37.5">
      <c r="A17" s="56" t="s">
        <v>94</v>
      </c>
      <c r="B17" s="41"/>
      <c r="C17" s="37">
        <f>SUM(C18:C21)</f>
        <v>20</v>
      </c>
      <c r="D17" s="41"/>
      <c r="E17" s="41"/>
      <c r="F17" s="41"/>
      <c r="G17" s="41"/>
      <c r="H17" s="41"/>
      <c r="I17" s="41"/>
      <c r="J17" s="41"/>
      <c r="K17" s="189">
        <f>L17*C27/C17</f>
        <v>0</v>
      </c>
      <c r="L17" s="189">
        <f>SUM(L18:L21)</f>
        <v>0</v>
      </c>
      <c r="M17" s="41"/>
    </row>
    <row r="18" spans="1:13" ht="37.5">
      <c r="A18" s="31" t="s">
        <v>98</v>
      </c>
      <c r="B18" s="32" t="s">
        <v>6</v>
      </c>
      <c r="C18" s="60">
        <v>5</v>
      </c>
      <c r="D18" s="32" t="s">
        <v>110</v>
      </c>
      <c r="E18" s="70" t="s">
        <v>69</v>
      </c>
      <c r="F18" s="32" t="s">
        <v>84</v>
      </c>
      <c r="G18" s="32" t="s">
        <v>91</v>
      </c>
      <c r="H18" s="32" t="s">
        <v>111</v>
      </c>
      <c r="I18" s="32" t="s">
        <v>110</v>
      </c>
      <c r="J18" s="70"/>
      <c r="K18" s="70"/>
      <c r="L18" s="190">
        <f>K18*C18/C27</f>
        <v>0</v>
      </c>
      <c r="M18" s="70"/>
    </row>
    <row r="19" spans="1:13" ht="69">
      <c r="A19" s="31" t="s">
        <v>102</v>
      </c>
      <c r="B19" s="32" t="s">
        <v>6</v>
      </c>
      <c r="C19" s="60">
        <v>3</v>
      </c>
      <c r="D19" s="27" t="s">
        <v>74</v>
      </c>
      <c r="E19" s="70" t="s">
        <v>69</v>
      </c>
      <c r="F19" s="32" t="s">
        <v>84</v>
      </c>
      <c r="G19" s="32" t="s">
        <v>91</v>
      </c>
      <c r="H19" s="32" t="s">
        <v>97</v>
      </c>
      <c r="I19" s="32" t="s">
        <v>101</v>
      </c>
      <c r="J19" s="70"/>
      <c r="K19" s="70"/>
      <c r="L19" s="190">
        <f>K19*C19/C27</f>
        <v>0</v>
      </c>
      <c r="M19" s="70"/>
    </row>
    <row r="20" spans="1:13" ht="69">
      <c r="A20" s="31" t="s">
        <v>105</v>
      </c>
      <c r="B20" s="32" t="s">
        <v>6</v>
      </c>
      <c r="C20" s="60">
        <v>8</v>
      </c>
      <c r="D20" s="27" t="s">
        <v>87</v>
      </c>
      <c r="E20" s="70" t="s">
        <v>69</v>
      </c>
      <c r="F20" s="32" t="s">
        <v>84</v>
      </c>
      <c r="G20" s="32" t="s">
        <v>91</v>
      </c>
      <c r="H20" s="27" t="s">
        <v>75</v>
      </c>
      <c r="I20" s="27" t="s">
        <v>88</v>
      </c>
      <c r="J20" s="143"/>
      <c r="K20" s="143"/>
      <c r="L20" s="190">
        <f>K20*C20/C27</f>
        <v>0</v>
      </c>
      <c r="M20" s="70"/>
    </row>
    <row r="21" spans="1:13" ht="86.25">
      <c r="A21" s="31" t="s">
        <v>106</v>
      </c>
      <c r="B21" s="32" t="s">
        <v>6</v>
      </c>
      <c r="C21" s="60">
        <v>4</v>
      </c>
      <c r="D21" s="19" t="s">
        <v>7</v>
      </c>
      <c r="E21" s="70" t="s">
        <v>69</v>
      </c>
      <c r="F21" s="32" t="s">
        <v>84</v>
      </c>
      <c r="G21" s="32" t="s">
        <v>91</v>
      </c>
      <c r="H21" s="33" t="s">
        <v>97</v>
      </c>
      <c r="I21" s="32" t="s">
        <v>101</v>
      </c>
      <c r="J21" s="70"/>
      <c r="K21" s="70"/>
      <c r="L21" s="190">
        <f>K21*C21/C27</f>
        <v>0</v>
      </c>
      <c r="M21" s="70"/>
    </row>
    <row r="22" spans="1:13" ht="18.75">
      <c r="A22" s="2" t="s">
        <v>99</v>
      </c>
      <c r="B22" s="3"/>
      <c r="C22" s="63">
        <f>SUM(C23:C26)</f>
        <v>20</v>
      </c>
      <c r="D22" s="3"/>
      <c r="E22" s="65"/>
      <c r="F22" s="3"/>
      <c r="G22" s="3"/>
      <c r="H22" s="3"/>
      <c r="I22" s="3"/>
      <c r="J22" s="65"/>
      <c r="K22" s="191">
        <f>L22*C27/C22</f>
        <v>0</v>
      </c>
      <c r="L22" s="191">
        <f>SUM(L23:L26)</f>
        <v>0</v>
      </c>
      <c r="M22" s="65"/>
    </row>
    <row r="23" spans="1:13" ht="86.25">
      <c r="A23" s="31" t="s">
        <v>107</v>
      </c>
      <c r="B23" s="32" t="s">
        <v>6</v>
      </c>
      <c r="C23" s="60">
        <v>5</v>
      </c>
      <c r="D23" s="27" t="s">
        <v>89</v>
      </c>
      <c r="E23" s="70" t="s">
        <v>69</v>
      </c>
      <c r="F23" s="32" t="s">
        <v>84</v>
      </c>
      <c r="G23" s="32" t="s">
        <v>91</v>
      </c>
      <c r="H23" s="33" t="s">
        <v>97</v>
      </c>
      <c r="I23" s="33" t="s">
        <v>101</v>
      </c>
      <c r="J23" s="144"/>
      <c r="K23" s="144"/>
      <c r="L23" s="168">
        <f>K23*C23/C27</f>
        <v>0</v>
      </c>
      <c r="M23" s="70"/>
    </row>
    <row r="24" spans="1:13" ht="56.25">
      <c r="A24" s="31" t="s">
        <v>112</v>
      </c>
      <c r="B24" s="32" t="s">
        <v>6</v>
      </c>
      <c r="C24" s="60">
        <v>5</v>
      </c>
      <c r="D24" s="32" t="s">
        <v>101</v>
      </c>
      <c r="E24" s="70" t="s">
        <v>69</v>
      </c>
      <c r="F24" s="32" t="s">
        <v>84</v>
      </c>
      <c r="G24" s="32" t="s">
        <v>91</v>
      </c>
      <c r="H24" s="32" t="s">
        <v>97</v>
      </c>
      <c r="I24" s="32" t="s">
        <v>101</v>
      </c>
      <c r="J24" s="70"/>
      <c r="K24" s="70"/>
      <c r="L24" s="168">
        <f>K24*C24/C27</f>
        <v>0</v>
      </c>
      <c r="M24" s="70"/>
    </row>
    <row r="25" spans="1:13" ht="86.25">
      <c r="A25" s="31" t="s">
        <v>76</v>
      </c>
      <c r="B25" s="32" t="s">
        <v>6</v>
      </c>
      <c r="C25" s="60">
        <v>5</v>
      </c>
      <c r="D25" s="19" t="s">
        <v>77</v>
      </c>
      <c r="E25" s="70" t="s">
        <v>69</v>
      </c>
      <c r="F25" s="32" t="s">
        <v>84</v>
      </c>
      <c r="G25" s="32" t="s">
        <v>91</v>
      </c>
      <c r="H25" s="27" t="s">
        <v>9</v>
      </c>
      <c r="I25" s="27" t="s">
        <v>78</v>
      </c>
      <c r="J25" s="143"/>
      <c r="K25" s="143"/>
      <c r="L25" s="168">
        <f>K25*C25/C27</f>
        <v>0</v>
      </c>
      <c r="M25" s="70"/>
    </row>
    <row r="26" spans="1:13" ht="155.25">
      <c r="A26" s="31" t="s">
        <v>79</v>
      </c>
      <c r="B26" s="32" t="s">
        <v>6</v>
      </c>
      <c r="C26" s="60">
        <v>5</v>
      </c>
      <c r="D26" s="19" t="s">
        <v>80</v>
      </c>
      <c r="E26" s="70" t="s">
        <v>69</v>
      </c>
      <c r="F26" s="32" t="s">
        <v>84</v>
      </c>
      <c r="G26" s="32" t="s">
        <v>91</v>
      </c>
      <c r="H26" s="32" t="s">
        <v>97</v>
      </c>
      <c r="I26" s="32" t="s">
        <v>101</v>
      </c>
      <c r="J26" s="70"/>
      <c r="K26" s="70"/>
      <c r="L26" s="168">
        <f>K26*C26/C27</f>
        <v>0</v>
      </c>
      <c r="M26" s="70"/>
    </row>
    <row r="27" spans="1:13" ht="18.75">
      <c r="A27" s="218" t="s">
        <v>8</v>
      </c>
      <c r="B27" s="218"/>
      <c r="C27" s="88">
        <f>SUM(C6,C15,C17,C22)</f>
        <v>100</v>
      </c>
      <c r="D27" s="35"/>
      <c r="E27" s="35"/>
      <c r="F27" s="35"/>
      <c r="G27" s="35"/>
      <c r="H27" s="35"/>
      <c r="I27" s="35"/>
      <c r="J27" s="35"/>
      <c r="K27" s="35"/>
      <c r="L27" s="176">
        <f>SUM(L6,L15,L17,L22)</f>
        <v>0</v>
      </c>
      <c r="M27" s="35"/>
    </row>
    <row r="30" spans="1:13" ht="19.5">
      <c r="A30" s="205" t="s">
        <v>345</v>
      </c>
      <c r="C30" s="206"/>
      <c r="M30" s="36"/>
    </row>
    <row r="31" spans="1:13" ht="19.5">
      <c r="A31" s="205" t="s">
        <v>346</v>
      </c>
      <c r="C31" s="206"/>
      <c r="M31" s="36"/>
    </row>
    <row r="32" spans="1:13" ht="19.5">
      <c r="A32" s="205" t="s">
        <v>347</v>
      </c>
      <c r="C32" s="206"/>
      <c r="M32" s="36"/>
    </row>
    <row r="33" spans="3:13" ht="18.75">
      <c r="C33" s="206"/>
      <c r="M33" s="36"/>
    </row>
    <row r="34" spans="1:13" ht="19.5">
      <c r="A34" s="211" t="s">
        <v>349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34:M34"/>
    <mergeCell ref="E4:I4"/>
    <mergeCell ref="M4:M5"/>
    <mergeCell ref="J4:L4"/>
    <mergeCell ref="A27:B27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3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40"/>
  <sheetViews>
    <sheetView workbookViewId="0" topLeftCell="A26">
      <selection activeCell="O26" sqref="O26"/>
    </sheetView>
  </sheetViews>
  <sheetFormatPr defaultColWidth="9.140625" defaultRowHeight="15"/>
  <cols>
    <col min="1" max="1" width="22.57421875" style="36" customWidth="1"/>
    <col min="2" max="3" width="6.140625" style="36" customWidth="1"/>
    <col min="4" max="4" width="13.57421875" style="36" customWidth="1"/>
    <col min="5" max="7" width="5.7109375" style="36" customWidth="1"/>
    <col min="8" max="10" width="9.7109375" style="36" customWidth="1"/>
    <col min="11" max="12" width="7.57421875" style="36" customWidth="1"/>
    <col min="13" max="13" width="10.7109375" style="36" customWidth="1"/>
    <col min="14" max="14" width="9.00390625" style="36" customWidth="1"/>
    <col min="15" max="16" width="9.28125" style="36" customWidth="1"/>
    <col min="17" max="16384" width="9.00390625" style="36" customWidth="1"/>
  </cols>
  <sheetData>
    <row r="1" spans="1:13" ht="18.75">
      <c r="A1" s="221" t="s">
        <v>65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8.75">
      <c r="A2" s="222" t="s">
        <v>66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8.75">
      <c r="A3" s="223" t="s">
        <v>206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ht="18.75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2">
        <v>1</v>
      </c>
      <c r="F5" s="142">
        <v>2</v>
      </c>
      <c r="G5" s="142">
        <v>3</v>
      </c>
      <c r="H5" s="142">
        <v>4</v>
      </c>
      <c r="I5" s="142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150" t="s">
        <v>67</v>
      </c>
      <c r="B6" s="152"/>
      <c r="C6" s="152">
        <f>SUM(C7,C10)</f>
        <v>50</v>
      </c>
      <c r="D6" s="152"/>
      <c r="E6" s="152"/>
      <c r="F6" s="152"/>
      <c r="G6" s="152"/>
      <c r="H6" s="152"/>
      <c r="I6" s="152"/>
      <c r="J6" s="152"/>
      <c r="K6" s="172">
        <f>L6*C33/C6</f>
        <v>0</v>
      </c>
      <c r="L6" s="172">
        <f>SUM(L7,L10)</f>
        <v>0</v>
      </c>
      <c r="M6" s="152"/>
    </row>
    <row r="7" spans="1:13" ht="37.5">
      <c r="A7" s="79" t="s">
        <v>68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71"/>
      <c r="M7" s="153"/>
    </row>
    <row r="8" spans="1:13" ht="112.5">
      <c r="A8" s="8" t="s">
        <v>95</v>
      </c>
      <c r="B8" s="20"/>
      <c r="C8" s="20"/>
      <c r="D8" s="20"/>
      <c r="E8" s="149"/>
      <c r="F8" s="149"/>
      <c r="G8" s="149"/>
      <c r="H8" s="149"/>
      <c r="I8" s="149"/>
      <c r="J8" s="149"/>
      <c r="K8" s="149"/>
      <c r="L8" s="149"/>
      <c r="M8" s="20" t="s">
        <v>11</v>
      </c>
    </row>
    <row r="9" spans="1:13" ht="56.25">
      <c r="A9" s="8" t="s">
        <v>81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 t="s">
        <v>11</v>
      </c>
    </row>
    <row r="10" spans="1:13" ht="75">
      <c r="A10" s="80" t="s">
        <v>82</v>
      </c>
      <c r="B10" s="154"/>
      <c r="C10" s="154">
        <f>SUM(C11,C13,C17,C20)</f>
        <v>50</v>
      </c>
      <c r="D10" s="154"/>
      <c r="E10" s="154"/>
      <c r="F10" s="154"/>
      <c r="G10" s="155"/>
      <c r="H10" s="155"/>
      <c r="I10" s="155"/>
      <c r="J10" s="155"/>
      <c r="K10" s="173">
        <f>L10*C33/C10</f>
        <v>0</v>
      </c>
      <c r="L10" s="173">
        <f>SUM(L11,L13,L17,L20)</f>
        <v>0</v>
      </c>
      <c r="M10" s="155"/>
    </row>
    <row r="11" spans="1:13" ht="56.25">
      <c r="A11" s="12" t="s">
        <v>202</v>
      </c>
      <c r="B11" s="16"/>
      <c r="C11" s="16">
        <f>SUM(C12)</f>
        <v>10</v>
      </c>
      <c r="D11" s="27"/>
      <c r="E11" s="20"/>
      <c r="F11" s="20"/>
      <c r="G11" s="20"/>
      <c r="H11" s="18"/>
      <c r="I11" s="18"/>
      <c r="J11" s="18"/>
      <c r="K11" s="162">
        <f>L11*C33/C11</f>
        <v>0</v>
      </c>
      <c r="L11" s="162">
        <f>SUM(L12)</f>
        <v>0</v>
      </c>
      <c r="M11" s="16"/>
    </row>
    <row r="12" spans="1:13" ht="56.25">
      <c r="A12" s="12" t="s">
        <v>203</v>
      </c>
      <c r="B12" s="16" t="s">
        <v>6</v>
      </c>
      <c r="C12" s="16">
        <v>10</v>
      </c>
      <c r="D12" s="33" t="s">
        <v>72</v>
      </c>
      <c r="E12" s="20" t="s">
        <v>69</v>
      </c>
      <c r="F12" s="20" t="s">
        <v>84</v>
      </c>
      <c r="G12" s="20" t="s">
        <v>91</v>
      </c>
      <c r="H12" s="18" t="s">
        <v>278</v>
      </c>
      <c r="I12" s="18" t="s">
        <v>72</v>
      </c>
      <c r="J12" s="18"/>
      <c r="K12" s="18"/>
      <c r="L12" s="162">
        <f>K12*C12/C33</f>
        <v>0</v>
      </c>
      <c r="M12" s="16" t="s">
        <v>34</v>
      </c>
    </row>
    <row r="13" spans="1:13" ht="56.25">
      <c r="A13" s="12" t="s">
        <v>146</v>
      </c>
      <c r="B13" s="16"/>
      <c r="C13" s="16">
        <f>SUM(C14:C16)</f>
        <v>15</v>
      </c>
      <c r="D13" s="33"/>
      <c r="E13" s="20"/>
      <c r="F13" s="20"/>
      <c r="G13" s="20"/>
      <c r="H13" s="18"/>
      <c r="I13" s="18"/>
      <c r="J13" s="18"/>
      <c r="K13" s="162">
        <f>L13*C33/C13</f>
        <v>0</v>
      </c>
      <c r="L13" s="162">
        <f>SUM(L14:L16)</f>
        <v>0</v>
      </c>
      <c r="M13" s="28"/>
    </row>
    <row r="14" spans="1:13" ht="78.75">
      <c r="A14" s="12" t="s">
        <v>204</v>
      </c>
      <c r="B14" s="16" t="s">
        <v>17</v>
      </c>
      <c r="C14" s="16">
        <v>5</v>
      </c>
      <c r="D14" s="33" t="s">
        <v>101</v>
      </c>
      <c r="E14" s="20" t="s">
        <v>69</v>
      </c>
      <c r="F14" s="20" t="s">
        <v>84</v>
      </c>
      <c r="G14" s="20" t="s">
        <v>91</v>
      </c>
      <c r="H14" s="43" t="s">
        <v>126</v>
      </c>
      <c r="I14" s="43" t="s">
        <v>279</v>
      </c>
      <c r="J14" s="18"/>
      <c r="K14" s="18"/>
      <c r="L14" s="162">
        <f>K14*C14/C33</f>
        <v>0</v>
      </c>
      <c r="M14" s="16" t="s">
        <v>35</v>
      </c>
    </row>
    <row r="15" spans="1:13" ht="37.5">
      <c r="A15" s="12" t="s">
        <v>147</v>
      </c>
      <c r="B15" s="16" t="s">
        <v>6</v>
      </c>
      <c r="C15" s="16">
        <v>5</v>
      </c>
      <c r="D15" s="33" t="s">
        <v>101</v>
      </c>
      <c r="E15" s="20" t="s">
        <v>69</v>
      </c>
      <c r="F15" s="20" t="s">
        <v>84</v>
      </c>
      <c r="G15" s="20" t="s">
        <v>91</v>
      </c>
      <c r="H15" s="18" t="s">
        <v>97</v>
      </c>
      <c r="I15" s="18" t="s">
        <v>101</v>
      </c>
      <c r="J15" s="18"/>
      <c r="K15" s="18"/>
      <c r="L15" s="162">
        <f>K15*C15/C33</f>
        <v>0</v>
      </c>
      <c r="M15" s="16" t="s">
        <v>35</v>
      </c>
    </row>
    <row r="16" spans="1:13" ht="56.25">
      <c r="A16" s="12" t="s">
        <v>148</v>
      </c>
      <c r="B16" s="16" t="s">
        <v>17</v>
      </c>
      <c r="C16" s="16">
        <v>5</v>
      </c>
      <c r="D16" s="33" t="s">
        <v>280</v>
      </c>
      <c r="E16" s="20" t="s">
        <v>69</v>
      </c>
      <c r="F16" s="20" t="s">
        <v>84</v>
      </c>
      <c r="G16" s="20" t="s">
        <v>91</v>
      </c>
      <c r="H16" s="18" t="s">
        <v>97</v>
      </c>
      <c r="I16" s="18" t="s">
        <v>101</v>
      </c>
      <c r="J16" s="18"/>
      <c r="K16" s="18"/>
      <c r="L16" s="162">
        <f>K16*C16/C33</f>
        <v>0</v>
      </c>
      <c r="M16" s="16" t="s">
        <v>36</v>
      </c>
    </row>
    <row r="17" spans="1:13" ht="56.25">
      <c r="A17" s="12" t="s">
        <v>149</v>
      </c>
      <c r="B17" s="16"/>
      <c r="C17" s="16">
        <f>SUM(C18:C19)</f>
        <v>15</v>
      </c>
      <c r="D17" s="33"/>
      <c r="E17" s="20"/>
      <c r="F17" s="20"/>
      <c r="G17" s="20"/>
      <c r="H17" s="18"/>
      <c r="I17" s="18"/>
      <c r="J17" s="18"/>
      <c r="K17" s="162">
        <f>L17*C33/C17</f>
        <v>0</v>
      </c>
      <c r="L17" s="162">
        <f>SUM(L18:L19)</f>
        <v>0</v>
      </c>
      <c r="M17" s="28"/>
    </row>
    <row r="18" spans="1:13" ht="56.25">
      <c r="A18" s="12" t="s">
        <v>205</v>
      </c>
      <c r="B18" s="16" t="s">
        <v>6</v>
      </c>
      <c r="C18" s="16">
        <v>10</v>
      </c>
      <c r="D18" s="57" t="s">
        <v>101</v>
      </c>
      <c r="E18" s="20" t="s">
        <v>69</v>
      </c>
      <c r="F18" s="20" t="s">
        <v>84</v>
      </c>
      <c r="G18" s="20" t="s">
        <v>91</v>
      </c>
      <c r="H18" s="44" t="s">
        <v>137</v>
      </c>
      <c r="I18" s="44" t="s">
        <v>127</v>
      </c>
      <c r="J18" s="18"/>
      <c r="K18" s="18"/>
      <c r="L18" s="162">
        <f>K18*C18/C33</f>
        <v>0</v>
      </c>
      <c r="M18" s="16" t="s">
        <v>38</v>
      </c>
    </row>
    <row r="19" spans="1:13" ht="86.25">
      <c r="A19" s="12" t="s">
        <v>150</v>
      </c>
      <c r="B19" s="16" t="s">
        <v>6</v>
      </c>
      <c r="C19" s="16">
        <v>5</v>
      </c>
      <c r="D19" s="33" t="s">
        <v>101</v>
      </c>
      <c r="E19" s="20" t="s">
        <v>69</v>
      </c>
      <c r="F19" s="20" t="s">
        <v>84</v>
      </c>
      <c r="G19" s="20" t="s">
        <v>91</v>
      </c>
      <c r="H19" s="44" t="s">
        <v>281</v>
      </c>
      <c r="I19" s="44" t="s">
        <v>282</v>
      </c>
      <c r="J19" s="18"/>
      <c r="K19" s="18"/>
      <c r="L19" s="162">
        <f>K19*C19/C33</f>
        <v>0</v>
      </c>
      <c r="M19" s="16" t="s">
        <v>38</v>
      </c>
    </row>
    <row r="20" spans="1:13" ht="126">
      <c r="A20" s="95" t="s">
        <v>151</v>
      </c>
      <c r="B20" s="20" t="s">
        <v>6</v>
      </c>
      <c r="C20" s="20">
        <v>10</v>
      </c>
      <c r="D20" s="20" t="s">
        <v>101</v>
      </c>
      <c r="E20" s="20" t="s">
        <v>69</v>
      </c>
      <c r="F20" s="20" t="s">
        <v>84</v>
      </c>
      <c r="G20" s="20" t="s">
        <v>91</v>
      </c>
      <c r="H20" s="109" t="s">
        <v>283</v>
      </c>
      <c r="I20" s="110" t="s">
        <v>104</v>
      </c>
      <c r="J20" s="181"/>
      <c r="K20" s="15"/>
      <c r="L20" s="162">
        <f>K20*C20/C33</f>
        <v>0</v>
      </c>
      <c r="M20" s="15" t="s">
        <v>37</v>
      </c>
    </row>
    <row r="21" spans="1:13" ht="18.75">
      <c r="A21" s="38" t="s">
        <v>86</v>
      </c>
      <c r="B21" s="156"/>
      <c r="C21" s="156">
        <f>SUM(C22)</f>
        <v>10</v>
      </c>
      <c r="D21" s="156"/>
      <c r="E21" s="156"/>
      <c r="F21" s="156"/>
      <c r="G21" s="156"/>
      <c r="H21" s="156"/>
      <c r="I21" s="156"/>
      <c r="J21" s="156"/>
      <c r="K21" s="174">
        <f>L21*C33/C22</f>
        <v>1</v>
      </c>
      <c r="L21" s="174">
        <f>SUM(L22)</f>
        <v>0.1</v>
      </c>
      <c r="M21" s="156"/>
    </row>
    <row r="22" spans="1:13" ht="69">
      <c r="A22" s="31" t="s">
        <v>93</v>
      </c>
      <c r="B22" s="33" t="s">
        <v>6</v>
      </c>
      <c r="C22" s="16">
        <v>10</v>
      </c>
      <c r="D22" s="27" t="s">
        <v>109</v>
      </c>
      <c r="E22" s="33" t="s">
        <v>69</v>
      </c>
      <c r="F22" s="33" t="s">
        <v>84</v>
      </c>
      <c r="G22" s="33" t="s">
        <v>91</v>
      </c>
      <c r="H22" s="33" t="s">
        <v>97</v>
      </c>
      <c r="I22" s="33" t="s">
        <v>101</v>
      </c>
      <c r="J22" s="33"/>
      <c r="K22" s="33">
        <v>1</v>
      </c>
      <c r="L22" s="167">
        <f>K22*C22/C33</f>
        <v>0.1</v>
      </c>
      <c r="M22" s="33"/>
    </row>
    <row r="23" spans="1:13" ht="37.5">
      <c r="A23" s="56" t="s">
        <v>94</v>
      </c>
      <c r="B23" s="157"/>
      <c r="C23" s="157">
        <f>SUM(C24:C27)</f>
        <v>20</v>
      </c>
      <c r="D23" s="157"/>
      <c r="E23" s="157"/>
      <c r="F23" s="157"/>
      <c r="G23" s="157"/>
      <c r="H23" s="157"/>
      <c r="I23" s="157"/>
      <c r="J23" s="157"/>
      <c r="K23" s="180">
        <f>L23*C33/C23</f>
        <v>0</v>
      </c>
      <c r="L23" s="180">
        <f>SUM(L24:L27)</f>
        <v>0</v>
      </c>
      <c r="M23" s="157"/>
    </row>
    <row r="24" spans="1:13" ht="37.5">
      <c r="A24" s="31" t="s">
        <v>98</v>
      </c>
      <c r="B24" s="33" t="s">
        <v>6</v>
      </c>
      <c r="C24" s="158">
        <v>5</v>
      </c>
      <c r="D24" s="33" t="s">
        <v>110</v>
      </c>
      <c r="E24" s="144" t="s">
        <v>69</v>
      </c>
      <c r="F24" s="33" t="s">
        <v>84</v>
      </c>
      <c r="G24" s="33" t="s">
        <v>91</v>
      </c>
      <c r="H24" s="33" t="s">
        <v>111</v>
      </c>
      <c r="I24" s="33" t="s">
        <v>110</v>
      </c>
      <c r="J24" s="144"/>
      <c r="K24" s="144"/>
      <c r="L24" s="168">
        <f>K24*C24/C33</f>
        <v>0</v>
      </c>
      <c r="M24" s="144"/>
    </row>
    <row r="25" spans="1:13" ht="69">
      <c r="A25" s="31" t="s">
        <v>102</v>
      </c>
      <c r="B25" s="33" t="s">
        <v>6</v>
      </c>
      <c r="C25" s="158">
        <v>3</v>
      </c>
      <c r="D25" s="27" t="s">
        <v>74</v>
      </c>
      <c r="E25" s="144" t="s">
        <v>69</v>
      </c>
      <c r="F25" s="33" t="s">
        <v>84</v>
      </c>
      <c r="G25" s="33" t="s">
        <v>91</v>
      </c>
      <c r="H25" s="33" t="s">
        <v>97</v>
      </c>
      <c r="I25" s="33" t="s">
        <v>101</v>
      </c>
      <c r="J25" s="144"/>
      <c r="K25" s="144"/>
      <c r="L25" s="168">
        <f>K25*C25/C33</f>
        <v>0</v>
      </c>
      <c r="M25" s="144"/>
    </row>
    <row r="26" spans="1:13" ht="69">
      <c r="A26" s="31" t="s">
        <v>105</v>
      </c>
      <c r="B26" s="33" t="s">
        <v>6</v>
      </c>
      <c r="C26" s="158">
        <v>8</v>
      </c>
      <c r="D26" s="27" t="s">
        <v>87</v>
      </c>
      <c r="E26" s="144" t="s">
        <v>69</v>
      </c>
      <c r="F26" s="33" t="s">
        <v>84</v>
      </c>
      <c r="G26" s="33" t="s">
        <v>91</v>
      </c>
      <c r="H26" s="27" t="s">
        <v>75</v>
      </c>
      <c r="I26" s="27" t="s">
        <v>88</v>
      </c>
      <c r="J26" s="144"/>
      <c r="K26" s="144"/>
      <c r="L26" s="168">
        <f>K26*C26/C33</f>
        <v>0</v>
      </c>
      <c r="M26" s="144"/>
    </row>
    <row r="27" spans="1:13" ht="86.25">
      <c r="A27" s="31" t="s">
        <v>106</v>
      </c>
      <c r="B27" s="33" t="s">
        <v>6</v>
      </c>
      <c r="C27" s="158">
        <v>4</v>
      </c>
      <c r="D27" s="19" t="s">
        <v>7</v>
      </c>
      <c r="E27" s="144" t="s">
        <v>69</v>
      </c>
      <c r="F27" s="33" t="s">
        <v>84</v>
      </c>
      <c r="G27" s="33" t="s">
        <v>91</v>
      </c>
      <c r="H27" s="33" t="s">
        <v>97</v>
      </c>
      <c r="I27" s="33" t="s">
        <v>101</v>
      </c>
      <c r="J27" s="144"/>
      <c r="K27" s="144"/>
      <c r="L27" s="168">
        <f>K27*C27/C33</f>
        <v>0</v>
      </c>
      <c r="M27" s="144"/>
    </row>
    <row r="28" spans="1:13" ht="18.75">
      <c r="A28" s="2" t="s">
        <v>99</v>
      </c>
      <c r="B28" s="152"/>
      <c r="C28" s="159">
        <f>SUM(C29:C32)</f>
        <v>20</v>
      </c>
      <c r="D28" s="152"/>
      <c r="E28" s="160"/>
      <c r="F28" s="152"/>
      <c r="G28" s="152"/>
      <c r="H28" s="152"/>
      <c r="I28" s="152"/>
      <c r="J28" s="160"/>
      <c r="K28" s="175">
        <f>L28*C33/C28</f>
        <v>0</v>
      </c>
      <c r="L28" s="175">
        <f>SUM(L29,L30,L31,L32)</f>
        <v>0</v>
      </c>
      <c r="M28" s="160"/>
    </row>
    <row r="29" spans="1:13" ht="86.25">
      <c r="A29" s="31" t="s">
        <v>107</v>
      </c>
      <c r="B29" s="33" t="s">
        <v>6</v>
      </c>
      <c r="C29" s="158">
        <v>5</v>
      </c>
      <c r="D29" s="27" t="s">
        <v>89</v>
      </c>
      <c r="E29" s="144" t="s">
        <v>69</v>
      </c>
      <c r="F29" s="33" t="s">
        <v>84</v>
      </c>
      <c r="G29" s="33" t="s">
        <v>91</v>
      </c>
      <c r="H29" s="33" t="s">
        <v>97</v>
      </c>
      <c r="I29" s="33" t="s">
        <v>101</v>
      </c>
      <c r="J29" s="144"/>
      <c r="K29" s="144"/>
      <c r="L29" s="168">
        <f>K29*C29/C33</f>
        <v>0</v>
      </c>
      <c r="M29" s="144"/>
    </row>
    <row r="30" spans="1:13" ht="56.25">
      <c r="A30" s="31" t="s">
        <v>112</v>
      </c>
      <c r="B30" s="33" t="s">
        <v>6</v>
      </c>
      <c r="C30" s="158">
        <v>5</v>
      </c>
      <c r="D30" s="33" t="s">
        <v>101</v>
      </c>
      <c r="E30" s="144" t="s">
        <v>69</v>
      </c>
      <c r="F30" s="33" t="s">
        <v>84</v>
      </c>
      <c r="G30" s="33" t="s">
        <v>91</v>
      </c>
      <c r="H30" s="33" t="s">
        <v>97</v>
      </c>
      <c r="I30" s="33" t="s">
        <v>101</v>
      </c>
      <c r="J30" s="144"/>
      <c r="K30" s="144"/>
      <c r="L30" s="168">
        <f>K30*C30/C33</f>
        <v>0</v>
      </c>
      <c r="M30" s="144"/>
    </row>
    <row r="31" spans="1:13" ht="86.25">
      <c r="A31" s="31" t="s">
        <v>76</v>
      </c>
      <c r="B31" s="33" t="s">
        <v>6</v>
      </c>
      <c r="C31" s="158">
        <v>5</v>
      </c>
      <c r="D31" s="19" t="s">
        <v>77</v>
      </c>
      <c r="E31" s="144" t="s">
        <v>69</v>
      </c>
      <c r="F31" s="33" t="s">
        <v>84</v>
      </c>
      <c r="G31" s="33" t="s">
        <v>91</v>
      </c>
      <c r="H31" s="27" t="s">
        <v>9</v>
      </c>
      <c r="I31" s="27" t="s">
        <v>78</v>
      </c>
      <c r="J31" s="144"/>
      <c r="K31" s="144"/>
      <c r="L31" s="168">
        <f>K31*C31/C33</f>
        <v>0</v>
      </c>
      <c r="M31" s="144"/>
    </row>
    <row r="32" spans="1:13" ht="155.25">
      <c r="A32" s="31" t="s">
        <v>79</v>
      </c>
      <c r="B32" s="33" t="s">
        <v>6</v>
      </c>
      <c r="C32" s="158">
        <v>5</v>
      </c>
      <c r="D32" s="19" t="s">
        <v>80</v>
      </c>
      <c r="E32" s="144" t="s">
        <v>69</v>
      </c>
      <c r="F32" s="33" t="s">
        <v>84</v>
      </c>
      <c r="G32" s="33" t="s">
        <v>91</v>
      </c>
      <c r="H32" s="33" t="s">
        <v>97</v>
      </c>
      <c r="I32" s="33" t="s">
        <v>101</v>
      </c>
      <c r="J32" s="144"/>
      <c r="K32" s="144"/>
      <c r="L32" s="168">
        <f>K32*C32/C33</f>
        <v>0</v>
      </c>
      <c r="M32" s="144"/>
    </row>
    <row r="33" spans="1:13" ht="18.75">
      <c r="A33" s="220" t="s">
        <v>8</v>
      </c>
      <c r="B33" s="220"/>
      <c r="C33" s="142">
        <f>SUM(C6,C21,C23,C28)</f>
        <v>100</v>
      </c>
      <c r="D33" s="161"/>
      <c r="E33" s="161"/>
      <c r="F33" s="161"/>
      <c r="G33" s="161"/>
      <c r="H33" s="161"/>
      <c r="I33" s="161"/>
      <c r="J33" s="161"/>
      <c r="K33" s="161"/>
      <c r="L33" s="169">
        <f>SUM(L6,L21,L23,L28)</f>
        <v>0.1</v>
      </c>
      <c r="M33" s="161"/>
    </row>
    <row r="36" spans="1:12" ht="19.5">
      <c r="A36" s="205" t="s">
        <v>345</v>
      </c>
      <c r="B36" s="1"/>
      <c r="C36" s="206"/>
      <c r="D36" s="1"/>
      <c r="E36" s="1"/>
      <c r="F36" s="1"/>
      <c r="G36" s="1"/>
      <c r="H36" s="1"/>
      <c r="I36" s="1"/>
      <c r="J36" s="1"/>
      <c r="K36" s="1"/>
      <c r="L36" s="1"/>
    </row>
    <row r="37" spans="1:12" ht="19.5">
      <c r="A37" s="205" t="s">
        <v>346</v>
      </c>
      <c r="B37" s="1"/>
      <c r="C37" s="206"/>
      <c r="D37" s="1"/>
      <c r="E37" s="1"/>
      <c r="F37" s="1"/>
      <c r="G37" s="1"/>
      <c r="H37" s="1"/>
      <c r="I37" s="1"/>
      <c r="J37" s="1"/>
      <c r="K37" s="1"/>
      <c r="L37" s="1"/>
    </row>
    <row r="38" spans="1:12" ht="19.5">
      <c r="A38" s="205" t="s">
        <v>347</v>
      </c>
      <c r="B38" s="1"/>
      <c r="C38" s="206"/>
      <c r="D38" s="1"/>
      <c r="E38" s="1"/>
      <c r="F38" s="1"/>
      <c r="G38" s="1"/>
      <c r="H38" s="1"/>
      <c r="I38" s="1"/>
      <c r="J38" s="1"/>
      <c r="K38" s="1"/>
      <c r="L38" s="1"/>
    </row>
    <row r="39" spans="1:12" ht="18.75">
      <c r="A39" s="1"/>
      <c r="B39" s="1"/>
      <c r="C39" s="206"/>
      <c r="D39" s="1"/>
      <c r="E39" s="1"/>
      <c r="F39" s="1"/>
      <c r="G39" s="1"/>
      <c r="H39" s="1"/>
      <c r="I39" s="1"/>
      <c r="J39" s="1"/>
      <c r="K39" s="1"/>
      <c r="L39" s="1"/>
    </row>
    <row r="40" spans="1:13" ht="19.5">
      <c r="A40" s="211" t="s">
        <v>349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40:M40"/>
    <mergeCell ref="E4:I4"/>
    <mergeCell ref="M4:M5"/>
    <mergeCell ref="J4:L4"/>
    <mergeCell ref="A33:B33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40"/>
  <sheetViews>
    <sheetView workbookViewId="0" topLeftCell="A1">
      <pane ySplit="5" topLeftCell="A36" activePane="bottomLeft" state="frozen"/>
      <selection pane="topLeft" activeCell="A1" sqref="A1"/>
      <selection pane="bottomLeft" activeCell="O31" sqref="O31"/>
    </sheetView>
  </sheetViews>
  <sheetFormatPr defaultColWidth="9.140625" defaultRowHeight="15"/>
  <cols>
    <col min="1" max="1" width="22.57421875" style="36" customWidth="1"/>
    <col min="2" max="3" width="6.140625" style="36" customWidth="1"/>
    <col min="4" max="4" width="13.57421875" style="36" customWidth="1"/>
    <col min="5" max="7" width="5.7109375" style="36" customWidth="1"/>
    <col min="8" max="10" width="9.7109375" style="36" customWidth="1"/>
    <col min="11" max="12" width="7.57421875" style="36" customWidth="1"/>
    <col min="13" max="13" width="10.7109375" style="36" customWidth="1"/>
    <col min="14" max="14" width="9.00390625" style="36" customWidth="1"/>
    <col min="15" max="15" width="22.421875" style="36" customWidth="1"/>
    <col min="16" max="16384" width="9.00390625" style="36" customWidth="1"/>
  </cols>
  <sheetData>
    <row r="1" spans="1:13" ht="18.75">
      <c r="A1" s="221" t="s">
        <v>65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8.75">
      <c r="A2" s="222" t="s">
        <v>66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8.75">
      <c r="A3" s="223" t="s">
        <v>152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ht="18.75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2">
        <v>1</v>
      </c>
      <c r="F5" s="142">
        <v>2</v>
      </c>
      <c r="G5" s="142">
        <v>3</v>
      </c>
      <c r="H5" s="142">
        <v>4</v>
      </c>
      <c r="I5" s="142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150" t="s">
        <v>67</v>
      </c>
      <c r="B6" s="152"/>
      <c r="C6" s="152">
        <f>SUM(C7+C10)</f>
        <v>50</v>
      </c>
      <c r="D6" s="152"/>
      <c r="E6" s="152"/>
      <c r="F6" s="152"/>
      <c r="G6" s="152"/>
      <c r="H6" s="152"/>
      <c r="I6" s="152"/>
      <c r="J6" s="152"/>
      <c r="K6" s="172">
        <f>L6*C33/C6</f>
        <v>0</v>
      </c>
      <c r="L6" s="172">
        <f>SUM(L7,L10)</f>
        <v>0</v>
      </c>
      <c r="M6" s="152"/>
    </row>
    <row r="7" spans="1:13" ht="37.5">
      <c r="A7" s="79" t="s">
        <v>68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</row>
    <row r="8" spans="1:13" ht="112.5">
      <c r="A8" s="8" t="s">
        <v>95</v>
      </c>
      <c r="B8" s="20"/>
      <c r="C8" s="20"/>
      <c r="D8" s="20"/>
      <c r="E8" s="149"/>
      <c r="F8" s="149"/>
      <c r="G8" s="149"/>
      <c r="H8" s="149"/>
      <c r="I8" s="149"/>
      <c r="J8" s="149"/>
      <c r="K8" s="149"/>
      <c r="L8" s="149"/>
      <c r="M8" s="20" t="s">
        <v>11</v>
      </c>
    </row>
    <row r="9" spans="1:13" ht="56.25">
      <c r="A9" s="8" t="s">
        <v>81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 t="s">
        <v>11</v>
      </c>
    </row>
    <row r="10" spans="1:13" ht="75">
      <c r="A10" s="80" t="s">
        <v>82</v>
      </c>
      <c r="B10" s="154"/>
      <c r="C10" s="154">
        <f>SUM(C11,C13,C17,C20)</f>
        <v>50</v>
      </c>
      <c r="D10" s="154"/>
      <c r="E10" s="154"/>
      <c r="F10" s="154"/>
      <c r="G10" s="155"/>
      <c r="H10" s="155"/>
      <c r="I10" s="155"/>
      <c r="J10" s="155"/>
      <c r="K10" s="173">
        <f>L10*C33/C10</f>
        <v>0</v>
      </c>
      <c r="L10" s="173">
        <f>SUM(L11,L13,L17,L20)</f>
        <v>0</v>
      </c>
      <c r="M10" s="155"/>
    </row>
    <row r="11" spans="1:13" ht="56.25">
      <c r="A11" s="12" t="s">
        <v>202</v>
      </c>
      <c r="B11" s="16"/>
      <c r="C11" s="16">
        <f>SUM(C12)</f>
        <v>10</v>
      </c>
      <c r="D11" s="27"/>
      <c r="E11" s="20"/>
      <c r="F11" s="20"/>
      <c r="G11" s="20"/>
      <c r="H11" s="18"/>
      <c r="I11" s="18"/>
      <c r="J11" s="18"/>
      <c r="K11" s="162">
        <f>L11*C33/C11</f>
        <v>0</v>
      </c>
      <c r="L11" s="162">
        <f>SUM(L12)</f>
        <v>0</v>
      </c>
      <c r="M11" s="16"/>
    </row>
    <row r="12" spans="1:13" ht="56.25">
      <c r="A12" s="12" t="s">
        <v>203</v>
      </c>
      <c r="B12" s="16" t="s">
        <v>6</v>
      </c>
      <c r="C12" s="16">
        <v>10</v>
      </c>
      <c r="D12" s="33" t="s">
        <v>72</v>
      </c>
      <c r="E12" s="20" t="s">
        <v>69</v>
      </c>
      <c r="F12" s="20" t="s">
        <v>84</v>
      </c>
      <c r="G12" s="20" t="s">
        <v>91</v>
      </c>
      <c r="H12" s="18" t="s">
        <v>278</v>
      </c>
      <c r="I12" s="18" t="s">
        <v>72</v>
      </c>
      <c r="J12" s="18"/>
      <c r="K12" s="18"/>
      <c r="L12" s="162">
        <f>K12*C12/C33</f>
        <v>0</v>
      </c>
      <c r="M12" s="16" t="s">
        <v>34</v>
      </c>
    </row>
    <row r="13" spans="1:13" ht="56.25">
      <c r="A13" s="12" t="s">
        <v>146</v>
      </c>
      <c r="B13" s="16"/>
      <c r="C13" s="16">
        <f>SUM(C14,C15,C16)</f>
        <v>15</v>
      </c>
      <c r="D13" s="33"/>
      <c r="E13" s="20"/>
      <c r="F13" s="20"/>
      <c r="G13" s="20"/>
      <c r="H13" s="18"/>
      <c r="I13" s="18"/>
      <c r="J13" s="18"/>
      <c r="K13" s="162">
        <f>L13*C33/C13</f>
        <v>0</v>
      </c>
      <c r="L13" s="162">
        <f>SUM(L14:L16)</f>
        <v>0</v>
      </c>
      <c r="M13" s="28"/>
    </row>
    <row r="14" spans="1:13" ht="78.75">
      <c r="A14" s="12" t="s">
        <v>204</v>
      </c>
      <c r="B14" s="16" t="s">
        <v>17</v>
      </c>
      <c r="C14" s="16">
        <v>5</v>
      </c>
      <c r="D14" s="33" t="s">
        <v>101</v>
      </c>
      <c r="E14" s="20" t="s">
        <v>69</v>
      </c>
      <c r="F14" s="20" t="s">
        <v>84</v>
      </c>
      <c r="G14" s="20" t="s">
        <v>91</v>
      </c>
      <c r="H14" s="43" t="s">
        <v>126</v>
      </c>
      <c r="I14" s="43" t="s">
        <v>279</v>
      </c>
      <c r="J14" s="18"/>
      <c r="K14" s="18"/>
      <c r="L14" s="162">
        <f>K14*C14/C33</f>
        <v>0</v>
      </c>
      <c r="M14" s="16" t="s">
        <v>35</v>
      </c>
    </row>
    <row r="15" spans="1:13" ht="37.5">
      <c r="A15" s="12" t="s">
        <v>147</v>
      </c>
      <c r="B15" s="16" t="s">
        <v>6</v>
      </c>
      <c r="C15" s="16">
        <v>5</v>
      </c>
      <c r="D15" s="33" t="s">
        <v>101</v>
      </c>
      <c r="E15" s="20" t="s">
        <v>69</v>
      </c>
      <c r="F15" s="20" t="s">
        <v>84</v>
      </c>
      <c r="G15" s="20" t="s">
        <v>91</v>
      </c>
      <c r="H15" s="18" t="s">
        <v>97</v>
      </c>
      <c r="I15" s="18" t="s">
        <v>101</v>
      </c>
      <c r="J15" s="18"/>
      <c r="K15" s="18"/>
      <c r="L15" s="162">
        <f>K15*C15/C33</f>
        <v>0</v>
      </c>
      <c r="M15" s="16" t="s">
        <v>35</v>
      </c>
    </row>
    <row r="16" spans="1:13" ht="56.25">
      <c r="A16" s="12" t="s">
        <v>148</v>
      </c>
      <c r="B16" s="16" t="s">
        <v>17</v>
      </c>
      <c r="C16" s="16">
        <v>5</v>
      </c>
      <c r="D16" s="33" t="s">
        <v>280</v>
      </c>
      <c r="E16" s="20" t="s">
        <v>69</v>
      </c>
      <c r="F16" s="20" t="s">
        <v>84</v>
      </c>
      <c r="G16" s="20" t="s">
        <v>91</v>
      </c>
      <c r="H16" s="18" t="s">
        <v>97</v>
      </c>
      <c r="I16" s="18" t="s">
        <v>101</v>
      </c>
      <c r="J16" s="18"/>
      <c r="K16" s="18"/>
      <c r="L16" s="162">
        <f>K16*C16/C33</f>
        <v>0</v>
      </c>
      <c r="M16" s="16" t="s">
        <v>36</v>
      </c>
    </row>
    <row r="17" spans="1:13" ht="56.25">
      <c r="A17" s="12" t="s">
        <v>149</v>
      </c>
      <c r="B17" s="16"/>
      <c r="C17" s="16">
        <f>SUM(C18:C19)</f>
        <v>15</v>
      </c>
      <c r="D17" s="33"/>
      <c r="E17" s="20"/>
      <c r="F17" s="20"/>
      <c r="G17" s="20"/>
      <c r="H17" s="18"/>
      <c r="I17" s="18"/>
      <c r="J17" s="18"/>
      <c r="K17" s="162">
        <f>L17*C33/C17</f>
        <v>0</v>
      </c>
      <c r="L17" s="162">
        <f>SUM(L18:L19)</f>
        <v>0</v>
      </c>
      <c r="M17" s="28"/>
    </row>
    <row r="18" spans="1:13" ht="56.25">
      <c r="A18" s="12" t="s">
        <v>205</v>
      </c>
      <c r="B18" s="16" t="s">
        <v>6</v>
      </c>
      <c r="C18" s="16">
        <v>10</v>
      </c>
      <c r="D18" s="33" t="s">
        <v>101</v>
      </c>
      <c r="E18" s="20" t="s">
        <v>69</v>
      </c>
      <c r="F18" s="20" t="s">
        <v>84</v>
      </c>
      <c r="G18" s="20" t="s">
        <v>91</v>
      </c>
      <c r="H18" s="44" t="s">
        <v>137</v>
      </c>
      <c r="I18" s="44" t="s">
        <v>127</v>
      </c>
      <c r="J18" s="18"/>
      <c r="K18" s="18"/>
      <c r="L18" s="162">
        <f>K18*C18/C33</f>
        <v>0</v>
      </c>
      <c r="M18" s="16" t="s">
        <v>38</v>
      </c>
    </row>
    <row r="19" spans="1:13" ht="86.25">
      <c r="A19" s="12" t="s">
        <v>150</v>
      </c>
      <c r="B19" s="16" t="s">
        <v>6</v>
      </c>
      <c r="C19" s="16">
        <v>5</v>
      </c>
      <c r="D19" s="33" t="s">
        <v>101</v>
      </c>
      <c r="E19" s="20" t="s">
        <v>69</v>
      </c>
      <c r="F19" s="20" t="s">
        <v>84</v>
      </c>
      <c r="G19" s="20" t="s">
        <v>91</v>
      </c>
      <c r="H19" s="44" t="s">
        <v>281</v>
      </c>
      <c r="I19" s="44" t="s">
        <v>282</v>
      </c>
      <c r="J19" s="18"/>
      <c r="K19" s="18"/>
      <c r="L19" s="162">
        <f>K19*C19/C33</f>
        <v>0</v>
      </c>
      <c r="M19" s="16" t="s">
        <v>38</v>
      </c>
    </row>
    <row r="20" spans="1:13" ht="126">
      <c r="A20" s="95" t="s">
        <v>151</v>
      </c>
      <c r="B20" s="20" t="s">
        <v>6</v>
      </c>
      <c r="C20" s="20">
        <v>10</v>
      </c>
      <c r="D20" s="20" t="s">
        <v>101</v>
      </c>
      <c r="E20" s="20" t="s">
        <v>69</v>
      </c>
      <c r="F20" s="20" t="s">
        <v>84</v>
      </c>
      <c r="G20" s="20" t="s">
        <v>91</v>
      </c>
      <c r="H20" s="109" t="s">
        <v>283</v>
      </c>
      <c r="I20" s="110" t="s">
        <v>104</v>
      </c>
      <c r="J20" s="181"/>
      <c r="K20" s="181"/>
      <c r="L20" s="182">
        <f>K20*C20/C33</f>
        <v>0</v>
      </c>
      <c r="M20" s="15" t="s">
        <v>37</v>
      </c>
    </row>
    <row r="21" spans="1:13" ht="18.75">
      <c r="A21" s="38" t="s">
        <v>86</v>
      </c>
      <c r="B21" s="156"/>
      <c r="C21" s="156">
        <f>SUM(C22)</f>
        <v>10</v>
      </c>
      <c r="D21" s="156"/>
      <c r="E21" s="156"/>
      <c r="F21" s="156"/>
      <c r="G21" s="156"/>
      <c r="H21" s="156"/>
      <c r="I21" s="156"/>
      <c r="J21" s="156"/>
      <c r="K21" s="174">
        <f>L21*C33/C21</f>
        <v>0</v>
      </c>
      <c r="L21" s="174">
        <f>SUM(L22)</f>
        <v>0</v>
      </c>
      <c r="M21" s="156"/>
    </row>
    <row r="22" spans="1:13" ht="69">
      <c r="A22" s="31" t="s">
        <v>93</v>
      </c>
      <c r="B22" s="33" t="s">
        <v>6</v>
      </c>
      <c r="C22" s="16">
        <v>10</v>
      </c>
      <c r="D22" s="27" t="s">
        <v>109</v>
      </c>
      <c r="E22" s="33" t="s">
        <v>69</v>
      </c>
      <c r="F22" s="33" t="s">
        <v>84</v>
      </c>
      <c r="G22" s="33" t="s">
        <v>91</v>
      </c>
      <c r="H22" s="33" t="s">
        <v>97</v>
      </c>
      <c r="I22" s="33" t="s">
        <v>101</v>
      </c>
      <c r="J22" s="33"/>
      <c r="K22" s="33"/>
      <c r="L22" s="167">
        <f>K22*C22/C33</f>
        <v>0</v>
      </c>
      <c r="M22" s="33"/>
    </row>
    <row r="23" spans="1:13" ht="37.5">
      <c r="A23" s="56" t="s">
        <v>94</v>
      </c>
      <c r="B23" s="157"/>
      <c r="C23" s="157">
        <f>SUM(C24:C27)</f>
        <v>20</v>
      </c>
      <c r="D23" s="157"/>
      <c r="E23" s="157"/>
      <c r="F23" s="157"/>
      <c r="G23" s="157"/>
      <c r="H23" s="157"/>
      <c r="I23" s="157"/>
      <c r="J23" s="157"/>
      <c r="K23" s="180">
        <f>L23*C33/C23</f>
        <v>0</v>
      </c>
      <c r="L23" s="180">
        <f>SUM(L24,L25,L26,L27)</f>
        <v>0</v>
      </c>
      <c r="M23" s="157"/>
    </row>
    <row r="24" spans="1:13" ht="37.5">
      <c r="A24" s="31" t="s">
        <v>98</v>
      </c>
      <c r="B24" s="33" t="s">
        <v>6</v>
      </c>
      <c r="C24" s="158">
        <v>5</v>
      </c>
      <c r="D24" s="33" t="s">
        <v>110</v>
      </c>
      <c r="E24" s="144" t="s">
        <v>69</v>
      </c>
      <c r="F24" s="33" t="s">
        <v>84</v>
      </c>
      <c r="G24" s="33" t="s">
        <v>91</v>
      </c>
      <c r="H24" s="33" t="s">
        <v>111</v>
      </c>
      <c r="I24" s="33" t="s">
        <v>110</v>
      </c>
      <c r="J24" s="144"/>
      <c r="K24" s="144"/>
      <c r="L24" s="168">
        <f>K24*C24/C33</f>
        <v>0</v>
      </c>
      <c r="M24" s="144"/>
    </row>
    <row r="25" spans="1:13" ht="69">
      <c r="A25" s="31" t="s">
        <v>102</v>
      </c>
      <c r="B25" s="33" t="s">
        <v>6</v>
      </c>
      <c r="C25" s="158">
        <v>3</v>
      </c>
      <c r="D25" s="27" t="s">
        <v>74</v>
      </c>
      <c r="E25" s="144" t="s">
        <v>69</v>
      </c>
      <c r="F25" s="33" t="s">
        <v>84</v>
      </c>
      <c r="G25" s="33" t="s">
        <v>91</v>
      </c>
      <c r="H25" s="33" t="s">
        <v>97</v>
      </c>
      <c r="I25" s="33" t="s">
        <v>101</v>
      </c>
      <c r="J25" s="144"/>
      <c r="K25" s="144"/>
      <c r="L25" s="168">
        <f>K25*C25/C33</f>
        <v>0</v>
      </c>
      <c r="M25" s="144"/>
    </row>
    <row r="26" spans="1:13" ht="69">
      <c r="A26" s="31" t="s">
        <v>105</v>
      </c>
      <c r="B26" s="33" t="s">
        <v>6</v>
      </c>
      <c r="C26" s="158">
        <v>8</v>
      </c>
      <c r="D26" s="27" t="s">
        <v>87</v>
      </c>
      <c r="E26" s="144" t="s">
        <v>69</v>
      </c>
      <c r="F26" s="33" t="s">
        <v>84</v>
      </c>
      <c r="G26" s="33" t="s">
        <v>91</v>
      </c>
      <c r="H26" s="27" t="s">
        <v>75</v>
      </c>
      <c r="I26" s="27" t="s">
        <v>88</v>
      </c>
      <c r="J26" s="144"/>
      <c r="K26" s="144"/>
      <c r="L26" s="168">
        <f>K26*C26/C33</f>
        <v>0</v>
      </c>
      <c r="M26" s="144"/>
    </row>
    <row r="27" spans="1:13" ht="86.25">
      <c r="A27" s="31" t="s">
        <v>106</v>
      </c>
      <c r="B27" s="33" t="s">
        <v>6</v>
      </c>
      <c r="C27" s="158">
        <v>4</v>
      </c>
      <c r="D27" s="19" t="s">
        <v>7</v>
      </c>
      <c r="E27" s="144" t="s">
        <v>69</v>
      </c>
      <c r="F27" s="33" t="s">
        <v>84</v>
      </c>
      <c r="G27" s="33" t="s">
        <v>91</v>
      </c>
      <c r="H27" s="33" t="s">
        <v>97</v>
      </c>
      <c r="I27" s="33" t="s">
        <v>101</v>
      </c>
      <c r="J27" s="144"/>
      <c r="K27" s="144"/>
      <c r="L27" s="168">
        <f>K27*C27/C33</f>
        <v>0</v>
      </c>
      <c r="M27" s="144"/>
    </row>
    <row r="28" spans="1:13" ht="18.75">
      <c r="A28" s="2" t="s">
        <v>99</v>
      </c>
      <c r="B28" s="152"/>
      <c r="C28" s="159">
        <f>SUM(C29:C32)</f>
        <v>20</v>
      </c>
      <c r="D28" s="152"/>
      <c r="E28" s="160"/>
      <c r="F28" s="152"/>
      <c r="G28" s="152"/>
      <c r="H28" s="152"/>
      <c r="I28" s="152"/>
      <c r="J28" s="160"/>
      <c r="K28" s="175">
        <f>L28*C33/C28</f>
        <v>0</v>
      </c>
      <c r="L28" s="175">
        <f>SUM(L29,L30:L32)</f>
        <v>0</v>
      </c>
      <c r="M28" s="160"/>
    </row>
    <row r="29" spans="1:13" ht="86.25">
      <c r="A29" s="31" t="s">
        <v>107</v>
      </c>
      <c r="B29" s="33" t="s">
        <v>6</v>
      </c>
      <c r="C29" s="158">
        <v>5</v>
      </c>
      <c r="D29" s="27" t="s">
        <v>89</v>
      </c>
      <c r="E29" s="144" t="s">
        <v>69</v>
      </c>
      <c r="F29" s="33" t="s">
        <v>84</v>
      </c>
      <c r="G29" s="33" t="s">
        <v>91</v>
      </c>
      <c r="H29" s="33" t="s">
        <v>97</v>
      </c>
      <c r="I29" s="33" t="s">
        <v>101</v>
      </c>
      <c r="J29" s="144"/>
      <c r="K29" s="144"/>
      <c r="L29" s="168">
        <f>K29*C29/C33</f>
        <v>0</v>
      </c>
      <c r="M29" s="144"/>
    </row>
    <row r="30" spans="1:13" ht="56.25">
      <c r="A30" s="31" t="s">
        <v>112</v>
      </c>
      <c r="B30" s="33" t="s">
        <v>6</v>
      </c>
      <c r="C30" s="158">
        <v>5</v>
      </c>
      <c r="D30" s="33" t="s">
        <v>101</v>
      </c>
      <c r="E30" s="144" t="s">
        <v>69</v>
      </c>
      <c r="F30" s="33" t="s">
        <v>84</v>
      </c>
      <c r="G30" s="33" t="s">
        <v>91</v>
      </c>
      <c r="H30" s="33" t="s">
        <v>97</v>
      </c>
      <c r="I30" s="33" t="s">
        <v>101</v>
      </c>
      <c r="J30" s="144"/>
      <c r="K30" s="144"/>
      <c r="L30" s="168">
        <f>K30*C30/C33</f>
        <v>0</v>
      </c>
      <c r="M30" s="144"/>
    </row>
    <row r="31" spans="1:13" ht="86.25">
      <c r="A31" s="31" t="s">
        <v>76</v>
      </c>
      <c r="B31" s="33" t="s">
        <v>6</v>
      </c>
      <c r="C31" s="158">
        <v>5</v>
      </c>
      <c r="D31" s="19" t="s">
        <v>77</v>
      </c>
      <c r="E31" s="144" t="s">
        <v>69</v>
      </c>
      <c r="F31" s="33" t="s">
        <v>84</v>
      </c>
      <c r="G31" s="33" t="s">
        <v>91</v>
      </c>
      <c r="H31" s="27" t="s">
        <v>9</v>
      </c>
      <c r="I31" s="27" t="s">
        <v>78</v>
      </c>
      <c r="J31" s="144"/>
      <c r="K31" s="144"/>
      <c r="L31" s="168">
        <f>K31*C31/C33</f>
        <v>0</v>
      </c>
      <c r="M31" s="144"/>
    </row>
    <row r="32" spans="1:13" ht="155.25">
      <c r="A32" s="31" t="s">
        <v>79</v>
      </c>
      <c r="B32" s="33" t="s">
        <v>6</v>
      </c>
      <c r="C32" s="158">
        <v>5</v>
      </c>
      <c r="D32" s="19" t="s">
        <v>80</v>
      </c>
      <c r="E32" s="144" t="s">
        <v>69</v>
      </c>
      <c r="F32" s="33" t="s">
        <v>84</v>
      </c>
      <c r="G32" s="33" t="s">
        <v>91</v>
      </c>
      <c r="H32" s="33" t="s">
        <v>97</v>
      </c>
      <c r="I32" s="33" t="s">
        <v>101</v>
      </c>
      <c r="J32" s="144"/>
      <c r="K32" s="144"/>
      <c r="L32" s="168">
        <f>K32*C32/C33</f>
        <v>0</v>
      </c>
      <c r="M32" s="144"/>
    </row>
    <row r="33" spans="1:13" ht="18.75">
      <c r="A33" s="220" t="s">
        <v>8</v>
      </c>
      <c r="B33" s="220"/>
      <c r="C33" s="142">
        <f>SUM(C6,C21,C23,C28)</f>
        <v>100</v>
      </c>
      <c r="D33" s="161"/>
      <c r="E33" s="161"/>
      <c r="F33" s="161"/>
      <c r="G33" s="161"/>
      <c r="H33" s="161"/>
      <c r="I33" s="161"/>
      <c r="J33" s="161"/>
      <c r="K33" s="161"/>
      <c r="L33" s="169">
        <f>SUM(L6,L21,L23,L28)</f>
        <v>0</v>
      </c>
      <c r="M33" s="161"/>
    </row>
    <row r="36" spans="1:12" ht="19.5">
      <c r="A36" s="205" t="s">
        <v>345</v>
      </c>
      <c r="B36" s="1"/>
      <c r="C36" s="206"/>
      <c r="D36" s="1"/>
      <c r="E36" s="1"/>
      <c r="F36" s="1"/>
      <c r="G36" s="1"/>
      <c r="H36" s="1"/>
      <c r="I36" s="1"/>
      <c r="J36" s="1"/>
      <c r="K36" s="1"/>
      <c r="L36" s="1"/>
    </row>
    <row r="37" spans="1:12" ht="19.5">
      <c r="A37" s="205" t="s">
        <v>346</v>
      </c>
      <c r="B37" s="1"/>
      <c r="C37" s="206"/>
      <c r="D37" s="1"/>
      <c r="E37" s="1"/>
      <c r="F37" s="1"/>
      <c r="G37" s="1"/>
      <c r="H37" s="1"/>
      <c r="I37" s="1"/>
      <c r="J37" s="1"/>
      <c r="K37" s="1"/>
      <c r="L37" s="1"/>
    </row>
    <row r="38" spans="1:12" ht="19.5">
      <c r="A38" s="205" t="s">
        <v>347</v>
      </c>
      <c r="B38" s="1"/>
      <c r="C38" s="206"/>
      <c r="D38" s="1"/>
      <c r="E38" s="1"/>
      <c r="F38" s="1"/>
      <c r="G38" s="1"/>
      <c r="H38" s="1"/>
      <c r="I38" s="1"/>
      <c r="J38" s="1"/>
      <c r="K38" s="1"/>
      <c r="L38" s="1"/>
    </row>
    <row r="39" spans="1:12" ht="18.75">
      <c r="A39" s="1"/>
      <c r="B39" s="1"/>
      <c r="C39" s="206"/>
      <c r="D39" s="1"/>
      <c r="E39" s="1"/>
      <c r="F39" s="1"/>
      <c r="G39" s="1"/>
      <c r="H39" s="1"/>
      <c r="I39" s="1"/>
      <c r="J39" s="1"/>
      <c r="K39" s="1"/>
      <c r="L39" s="1"/>
    </row>
    <row r="40" spans="1:13" ht="19.5">
      <c r="A40" s="211" t="s">
        <v>349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40:M40"/>
    <mergeCell ref="E4:I4"/>
    <mergeCell ref="M4:M5"/>
    <mergeCell ref="J4:L4"/>
    <mergeCell ref="A33:B33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40"/>
  <sheetViews>
    <sheetView workbookViewId="0" topLeftCell="A16">
      <selection activeCell="K20" sqref="K20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10" width="9.7109375" style="1" customWidth="1"/>
    <col min="11" max="12" width="7.57421875" style="1" customWidth="1"/>
    <col min="13" max="13" width="10.7109375" style="1" customWidth="1"/>
    <col min="14" max="14" width="9.00390625" style="1" customWidth="1"/>
    <col min="15" max="15" width="22.42187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141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4">
        <f>SUM(C7+C10)</f>
        <v>50</v>
      </c>
      <c r="D6" s="3"/>
      <c r="E6" s="3"/>
      <c r="F6" s="3"/>
      <c r="G6" s="3"/>
      <c r="H6" s="3"/>
      <c r="I6" s="3"/>
      <c r="J6" s="4"/>
      <c r="K6" s="184">
        <f>L6*C33/C6</f>
        <v>0</v>
      </c>
      <c r="L6" s="184">
        <f>SUM(L7,L10)</f>
        <v>0</v>
      </c>
      <c r="M6" s="3"/>
    </row>
    <row r="7" spans="1:13" ht="37.5">
      <c r="A7" s="79" t="s">
        <v>68</v>
      </c>
      <c r="B7" s="7"/>
      <c r="C7" s="53"/>
      <c r="D7" s="7"/>
      <c r="E7" s="7"/>
      <c r="F7" s="7"/>
      <c r="G7" s="7"/>
      <c r="H7" s="7"/>
      <c r="I7" s="7"/>
      <c r="J7" s="53"/>
      <c r="K7" s="185"/>
      <c r="L7" s="185"/>
      <c r="M7" s="7"/>
    </row>
    <row r="8" spans="1:13" ht="112.5">
      <c r="A8" s="8" t="s">
        <v>95</v>
      </c>
      <c r="B8" s="9"/>
      <c r="C8" s="10"/>
      <c r="D8" s="9"/>
      <c r="E8" s="11"/>
      <c r="F8" s="11"/>
      <c r="G8" s="11"/>
      <c r="H8" s="11"/>
      <c r="I8" s="11"/>
      <c r="J8" s="11"/>
      <c r="K8" s="11"/>
      <c r="L8" s="11"/>
      <c r="M8" s="9" t="s">
        <v>11</v>
      </c>
    </row>
    <row r="9" spans="1:13" ht="56.25">
      <c r="A9" s="8" t="s">
        <v>81</v>
      </c>
      <c r="B9" s="9"/>
      <c r="C9" s="10"/>
      <c r="D9" s="9"/>
      <c r="E9" s="9"/>
      <c r="F9" s="9"/>
      <c r="G9" s="9"/>
      <c r="H9" s="9"/>
      <c r="I9" s="9"/>
      <c r="J9" s="10"/>
      <c r="K9" s="10"/>
      <c r="L9" s="10"/>
      <c r="M9" s="9" t="s">
        <v>11</v>
      </c>
    </row>
    <row r="10" spans="1:13" ht="75">
      <c r="A10" s="80" t="s">
        <v>82</v>
      </c>
      <c r="B10" s="81"/>
      <c r="C10" s="82">
        <f>SUM(C11,C13,C17,C20)</f>
        <v>50</v>
      </c>
      <c r="D10" s="81"/>
      <c r="E10" s="81"/>
      <c r="F10" s="81"/>
      <c r="G10" s="83"/>
      <c r="H10" s="83"/>
      <c r="I10" s="83"/>
      <c r="J10" s="83"/>
      <c r="K10" s="186">
        <f>L10*C33/C10</f>
        <v>0</v>
      </c>
      <c r="L10" s="186">
        <f>SUM(L11,L13,L17,L20)</f>
        <v>0</v>
      </c>
      <c r="M10" s="83"/>
    </row>
    <row r="11" spans="1:13" ht="56.25">
      <c r="A11" s="12" t="s">
        <v>202</v>
      </c>
      <c r="B11" s="13"/>
      <c r="C11" s="14">
        <f>SUM(C12)</f>
        <v>10</v>
      </c>
      <c r="D11" s="27"/>
      <c r="E11" s="20"/>
      <c r="F11" s="20"/>
      <c r="G11" s="20"/>
      <c r="H11" s="18"/>
      <c r="I11" s="18"/>
      <c r="J11" s="18"/>
      <c r="K11" s="162">
        <f>L11*C33/C11</f>
        <v>0</v>
      </c>
      <c r="L11" s="162">
        <f>SUM(L12)</f>
        <v>0</v>
      </c>
      <c r="M11" s="16"/>
    </row>
    <row r="12" spans="1:13" ht="56.25">
      <c r="A12" s="12" t="s">
        <v>203</v>
      </c>
      <c r="B12" s="13" t="s">
        <v>6</v>
      </c>
      <c r="C12" s="14">
        <v>10</v>
      </c>
      <c r="D12" s="33" t="s">
        <v>72</v>
      </c>
      <c r="E12" s="20" t="s">
        <v>69</v>
      </c>
      <c r="F12" s="20" t="s">
        <v>84</v>
      </c>
      <c r="G12" s="20" t="s">
        <v>91</v>
      </c>
      <c r="H12" s="18" t="s">
        <v>278</v>
      </c>
      <c r="I12" s="18" t="s">
        <v>72</v>
      </c>
      <c r="J12" s="18"/>
      <c r="K12" s="162"/>
      <c r="L12" s="162">
        <f>K12*C12/C33</f>
        <v>0</v>
      </c>
      <c r="M12" s="16" t="s">
        <v>34</v>
      </c>
    </row>
    <row r="13" spans="1:13" ht="56.25">
      <c r="A13" s="12" t="s">
        <v>146</v>
      </c>
      <c r="B13" s="13"/>
      <c r="C13" s="14">
        <f>SUM(C14:C16)</f>
        <v>15</v>
      </c>
      <c r="D13" s="33"/>
      <c r="E13" s="20"/>
      <c r="F13" s="20"/>
      <c r="G13" s="20"/>
      <c r="H13" s="18"/>
      <c r="I13" s="18"/>
      <c r="J13" s="18"/>
      <c r="K13" s="162">
        <f>L13*C33/C13</f>
        <v>0</v>
      </c>
      <c r="L13" s="162">
        <f>SUM(L14:L16)</f>
        <v>0</v>
      </c>
      <c r="M13" s="28"/>
    </row>
    <row r="14" spans="1:13" ht="78.75">
      <c r="A14" s="12" t="s">
        <v>204</v>
      </c>
      <c r="B14" s="13" t="s">
        <v>17</v>
      </c>
      <c r="C14" s="14">
        <v>5</v>
      </c>
      <c r="D14" s="33" t="s">
        <v>101</v>
      </c>
      <c r="E14" s="20" t="s">
        <v>69</v>
      </c>
      <c r="F14" s="20" t="s">
        <v>84</v>
      </c>
      <c r="G14" s="20" t="s">
        <v>91</v>
      </c>
      <c r="H14" s="43" t="s">
        <v>126</v>
      </c>
      <c r="I14" s="43" t="s">
        <v>279</v>
      </c>
      <c r="J14" s="18"/>
      <c r="K14" s="162"/>
      <c r="L14" s="162">
        <f>K14*C14/C33</f>
        <v>0</v>
      </c>
      <c r="M14" s="16" t="s">
        <v>35</v>
      </c>
    </row>
    <row r="15" spans="1:13" ht="37.5">
      <c r="A15" s="12" t="s">
        <v>147</v>
      </c>
      <c r="B15" s="13" t="s">
        <v>6</v>
      </c>
      <c r="C15" s="14">
        <v>5</v>
      </c>
      <c r="D15" s="33" t="s">
        <v>101</v>
      </c>
      <c r="E15" s="20" t="s">
        <v>69</v>
      </c>
      <c r="F15" s="20" t="s">
        <v>84</v>
      </c>
      <c r="G15" s="20" t="s">
        <v>91</v>
      </c>
      <c r="H15" s="18" t="s">
        <v>97</v>
      </c>
      <c r="I15" s="18" t="s">
        <v>101</v>
      </c>
      <c r="J15" s="18"/>
      <c r="K15" s="18"/>
      <c r="L15" s="162">
        <f>K15*C15/C33</f>
        <v>0</v>
      </c>
      <c r="M15" s="16" t="s">
        <v>35</v>
      </c>
    </row>
    <row r="16" spans="1:13" ht="56.25">
      <c r="A16" s="12" t="s">
        <v>148</v>
      </c>
      <c r="B16" s="13" t="s">
        <v>17</v>
      </c>
      <c r="C16" s="14">
        <v>5</v>
      </c>
      <c r="D16" s="33" t="s">
        <v>280</v>
      </c>
      <c r="E16" s="20" t="s">
        <v>69</v>
      </c>
      <c r="F16" s="20" t="s">
        <v>84</v>
      </c>
      <c r="G16" s="20" t="s">
        <v>91</v>
      </c>
      <c r="H16" s="18" t="s">
        <v>97</v>
      </c>
      <c r="I16" s="18" t="s">
        <v>101</v>
      </c>
      <c r="J16" s="18"/>
      <c r="K16" s="18"/>
      <c r="L16" s="162">
        <f>K16*C16/C33</f>
        <v>0</v>
      </c>
      <c r="M16" s="16" t="s">
        <v>36</v>
      </c>
    </row>
    <row r="17" spans="1:13" ht="56.25">
      <c r="A17" s="12" t="s">
        <v>149</v>
      </c>
      <c r="B17" s="13"/>
      <c r="C17" s="14">
        <f>SUM(C18:C19)</f>
        <v>15</v>
      </c>
      <c r="D17" s="33"/>
      <c r="E17" s="20"/>
      <c r="F17" s="20"/>
      <c r="G17" s="20"/>
      <c r="H17" s="18"/>
      <c r="I17" s="18"/>
      <c r="J17" s="18"/>
      <c r="K17" s="162">
        <f>L17*C33/C17</f>
        <v>0</v>
      </c>
      <c r="L17" s="162">
        <f>SUM(L18:L19)</f>
        <v>0</v>
      </c>
      <c r="M17" s="28"/>
    </row>
    <row r="18" spans="1:13" ht="56.25">
      <c r="A18" s="12" t="s">
        <v>205</v>
      </c>
      <c r="B18" s="13" t="s">
        <v>6</v>
      </c>
      <c r="C18" s="14">
        <v>10</v>
      </c>
      <c r="D18" s="33" t="s">
        <v>101</v>
      </c>
      <c r="E18" s="20" t="s">
        <v>69</v>
      </c>
      <c r="F18" s="20" t="s">
        <v>84</v>
      </c>
      <c r="G18" s="20" t="s">
        <v>91</v>
      </c>
      <c r="H18" s="44" t="s">
        <v>137</v>
      </c>
      <c r="I18" s="44" t="s">
        <v>127</v>
      </c>
      <c r="J18" s="18"/>
      <c r="K18" s="162"/>
      <c r="L18" s="162">
        <f>K18*C18/C33</f>
        <v>0</v>
      </c>
      <c r="M18" s="16" t="s">
        <v>38</v>
      </c>
    </row>
    <row r="19" spans="1:13" ht="86.25">
      <c r="A19" s="12" t="s">
        <v>150</v>
      </c>
      <c r="B19" s="13" t="s">
        <v>6</v>
      </c>
      <c r="C19" s="14">
        <v>5</v>
      </c>
      <c r="D19" s="33" t="s">
        <v>101</v>
      </c>
      <c r="E19" s="20" t="s">
        <v>69</v>
      </c>
      <c r="F19" s="20" t="s">
        <v>84</v>
      </c>
      <c r="G19" s="20" t="s">
        <v>91</v>
      </c>
      <c r="H19" s="44" t="s">
        <v>281</v>
      </c>
      <c r="I19" s="44" t="s">
        <v>282</v>
      </c>
      <c r="J19" s="18"/>
      <c r="K19" s="162"/>
      <c r="L19" s="162">
        <f>K19*C19/C33</f>
        <v>0</v>
      </c>
      <c r="M19" s="16" t="s">
        <v>38</v>
      </c>
    </row>
    <row r="20" spans="1:13" ht="126">
      <c r="A20" s="95" t="s">
        <v>151</v>
      </c>
      <c r="B20" s="9" t="s">
        <v>6</v>
      </c>
      <c r="C20" s="10">
        <v>10</v>
      </c>
      <c r="D20" s="20" t="s">
        <v>101</v>
      </c>
      <c r="E20" s="20" t="s">
        <v>69</v>
      </c>
      <c r="F20" s="20" t="s">
        <v>84</v>
      </c>
      <c r="G20" s="20" t="s">
        <v>91</v>
      </c>
      <c r="H20" s="109" t="s">
        <v>283</v>
      </c>
      <c r="I20" s="110" t="s">
        <v>104</v>
      </c>
      <c r="J20" s="181"/>
      <c r="K20" s="182"/>
      <c r="L20" s="162">
        <f>K20*C20/C33</f>
        <v>0</v>
      </c>
      <c r="M20" s="15" t="s">
        <v>37</v>
      </c>
    </row>
    <row r="21" spans="1:13" ht="18.75">
      <c r="A21" s="38" t="s">
        <v>86</v>
      </c>
      <c r="B21" s="39"/>
      <c r="C21" s="40">
        <f>SUM(C22)</f>
        <v>10</v>
      </c>
      <c r="D21" s="39"/>
      <c r="E21" s="39"/>
      <c r="F21" s="39"/>
      <c r="G21" s="39"/>
      <c r="H21" s="39"/>
      <c r="I21" s="39"/>
      <c r="J21" s="40"/>
      <c r="K21" s="187">
        <f>L21*C33/C21</f>
        <v>0</v>
      </c>
      <c r="L21" s="187">
        <f>SUM(L22)</f>
        <v>0</v>
      </c>
      <c r="M21" s="39"/>
    </row>
    <row r="22" spans="1:13" ht="82.5" customHeight="1">
      <c r="A22" s="31" t="s">
        <v>93</v>
      </c>
      <c r="B22" s="32" t="s">
        <v>6</v>
      </c>
      <c r="C22" s="14">
        <v>10</v>
      </c>
      <c r="D22" s="27" t="s">
        <v>109</v>
      </c>
      <c r="E22" s="32" t="s">
        <v>69</v>
      </c>
      <c r="F22" s="32" t="s">
        <v>84</v>
      </c>
      <c r="G22" s="32" t="s">
        <v>91</v>
      </c>
      <c r="H22" s="32" t="s">
        <v>97</v>
      </c>
      <c r="I22" s="32" t="s">
        <v>101</v>
      </c>
      <c r="J22" s="32"/>
      <c r="K22" s="188"/>
      <c r="L22" s="188">
        <f>K22*C22/C33</f>
        <v>0</v>
      </c>
      <c r="M22" s="32"/>
    </row>
    <row r="23" spans="1:13" ht="37.5">
      <c r="A23" s="56" t="s">
        <v>94</v>
      </c>
      <c r="B23" s="41"/>
      <c r="C23" s="37">
        <f>SUM(C24:C27)</f>
        <v>20</v>
      </c>
      <c r="D23" s="41"/>
      <c r="E23" s="41"/>
      <c r="F23" s="41"/>
      <c r="G23" s="41"/>
      <c r="H23" s="41"/>
      <c r="I23" s="41"/>
      <c r="J23" s="41"/>
      <c r="K23" s="189">
        <f>L23*C33/C23</f>
        <v>0</v>
      </c>
      <c r="L23" s="189">
        <f>SUM(L24:L27)</f>
        <v>0</v>
      </c>
      <c r="M23" s="41"/>
    </row>
    <row r="24" spans="1:13" ht="37.5">
      <c r="A24" s="31" t="s">
        <v>98</v>
      </c>
      <c r="B24" s="32" t="s">
        <v>6</v>
      </c>
      <c r="C24" s="60">
        <v>5</v>
      </c>
      <c r="D24" s="32" t="s">
        <v>110</v>
      </c>
      <c r="E24" s="70" t="s">
        <v>69</v>
      </c>
      <c r="F24" s="32" t="s">
        <v>84</v>
      </c>
      <c r="G24" s="32" t="s">
        <v>91</v>
      </c>
      <c r="H24" s="32" t="s">
        <v>111</v>
      </c>
      <c r="I24" s="32" t="s">
        <v>110</v>
      </c>
      <c r="J24" s="70"/>
      <c r="K24" s="190"/>
      <c r="L24" s="190">
        <f>K24*C24/C33</f>
        <v>0</v>
      </c>
      <c r="M24" s="70"/>
    </row>
    <row r="25" spans="1:13" ht="69">
      <c r="A25" s="31" t="s">
        <v>102</v>
      </c>
      <c r="B25" s="32" t="s">
        <v>6</v>
      </c>
      <c r="C25" s="60">
        <v>3</v>
      </c>
      <c r="D25" s="27" t="s">
        <v>74</v>
      </c>
      <c r="E25" s="70" t="s">
        <v>69</v>
      </c>
      <c r="F25" s="32" t="s">
        <v>84</v>
      </c>
      <c r="G25" s="32" t="s">
        <v>91</v>
      </c>
      <c r="H25" s="32" t="s">
        <v>97</v>
      </c>
      <c r="I25" s="32" t="s">
        <v>101</v>
      </c>
      <c r="J25" s="70"/>
      <c r="K25" s="190"/>
      <c r="L25" s="190">
        <f>K25*C25/C33</f>
        <v>0</v>
      </c>
      <c r="M25" s="70"/>
    </row>
    <row r="26" spans="1:13" ht="69">
      <c r="A26" s="31" t="s">
        <v>105</v>
      </c>
      <c r="B26" s="32" t="s">
        <v>6</v>
      </c>
      <c r="C26" s="60">
        <v>8</v>
      </c>
      <c r="D26" s="27" t="s">
        <v>87</v>
      </c>
      <c r="E26" s="70" t="s">
        <v>69</v>
      </c>
      <c r="F26" s="32" t="s">
        <v>84</v>
      </c>
      <c r="G26" s="32" t="s">
        <v>91</v>
      </c>
      <c r="H26" s="27" t="s">
        <v>75</v>
      </c>
      <c r="I26" s="27" t="s">
        <v>88</v>
      </c>
      <c r="J26" s="144"/>
      <c r="K26" s="144"/>
      <c r="L26" s="190">
        <f>K26*C26/C33</f>
        <v>0</v>
      </c>
      <c r="M26" s="70"/>
    </row>
    <row r="27" spans="1:13" ht="86.25">
      <c r="A27" s="31" t="s">
        <v>106</v>
      </c>
      <c r="B27" s="32" t="s">
        <v>6</v>
      </c>
      <c r="C27" s="60">
        <v>4</v>
      </c>
      <c r="D27" s="19" t="s">
        <v>7</v>
      </c>
      <c r="E27" s="70" t="s">
        <v>69</v>
      </c>
      <c r="F27" s="32" t="s">
        <v>84</v>
      </c>
      <c r="G27" s="32" t="s">
        <v>91</v>
      </c>
      <c r="H27" s="33" t="s">
        <v>97</v>
      </c>
      <c r="I27" s="32" t="s">
        <v>101</v>
      </c>
      <c r="J27" s="70"/>
      <c r="K27" s="70"/>
      <c r="L27" s="190">
        <f>K27*C27/C33</f>
        <v>0</v>
      </c>
      <c r="M27" s="70"/>
    </row>
    <row r="28" spans="1:13" ht="18.75">
      <c r="A28" s="2" t="s">
        <v>99</v>
      </c>
      <c r="B28" s="3"/>
      <c r="C28" s="63">
        <f>SUM(C29:C32)</f>
        <v>20</v>
      </c>
      <c r="D28" s="3"/>
      <c r="E28" s="65"/>
      <c r="F28" s="3"/>
      <c r="G28" s="3"/>
      <c r="H28" s="3"/>
      <c r="I28" s="3"/>
      <c r="J28" s="65"/>
      <c r="K28" s="191">
        <f>L28*C33/C28</f>
        <v>0</v>
      </c>
      <c r="L28" s="191">
        <f>SUM(L29:L32)</f>
        <v>0</v>
      </c>
      <c r="M28" s="65"/>
    </row>
    <row r="29" spans="1:13" ht="86.25">
      <c r="A29" s="31" t="s">
        <v>107</v>
      </c>
      <c r="B29" s="32" t="s">
        <v>6</v>
      </c>
      <c r="C29" s="60">
        <v>5</v>
      </c>
      <c r="D29" s="27" t="s">
        <v>89</v>
      </c>
      <c r="E29" s="70" t="s">
        <v>69</v>
      </c>
      <c r="F29" s="32" t="s">
        <v>84</v>
      </c>
      <c r="G29" s="32" t="s">
        <v>91</v>
      </c>
      <c r="H29" s="33" t="s">
        <v>97</v>
      </c>
      <c r="I29" s="33" t="s">
        <v>101</v>
      </c>
      <c r="J29" s="144"/>
      <c r="K29" s="168"/>
      <c r="L29" s="168">
        <f>K29*C29/C33</f>
        <v>0</v>
      </c>
      <c r="M29" s="70"/>
    </row>
    <row r="30" spans="1:13" ht="56.25">
      <c r="A30" s="31" t="s">
        <v>112</v>
      </c>
      <c r="B30" s="32" t="s">
        <v>6</v>
      </c>
      <c r="C30" s="60">
        <v>5</v>
      </c>
      <c r="D30" s="32" t="s">
        <v>101</v>
      </c>
      <c r="E30" s="70" t="s">
        <v>69</v>
      </c>
      <c r="F30" s="32" t="s">
        <v>84</v>
      </c>
      <c r="G30" s="32" t="s">
        <v>91</v>
      </c>
      <c r="H30" s="32" t="s">
        <v>97</v>
      </c>
      <c r="I30" s="32" t="s">
        <v>101</v>
      </c>
      <c r="J30" s="70"/>
      <c r="K30" s="70"/>
      <c r="L30" s="168">
        <f>K30*C30/C33</f>
        <v>0</v>
      </c>
      <c r="M30" s="70"/>
    </row>
    <row r="31" spans="1:13" ht="86.25">
      <c r="A31" s="31" t="s">
        <v>76</v>
      </c>
      <c r="B31" s="32" t="s">
        <v>6</v>
      </c>
      <c r="C31" s="60">
        <v>5</v>
      </c>
      <c r="D31" s="19" t="s">
        <v>77</v>
      </c>
      <c r="E31" s="70" t="s">
        <v>69</v>
      </c>
      <c r="F31" s="32" t="s">
        <v>84</v>
      </c>
      <c r="G31" s="32" t="s">
        <v>91</v>
      </c>
      <c r="H31" s="27" t="s">
        <v>9</v>
      </c>
      <c r="I31" s="27" t="s">
        <v>78</v>
      </c>
      <c r="J31" s="144"/>
      <c r="K31" s="144"/>
      <c r="L31" s="168">
        <f>K31*C31/C33</f>
        <v>0</v>
      </c>
      <c r="M31" s="70"/>
    </row>
    <row r="32" spans="1:13" ht="155.25">
      <c r="A32" s="31" t="s">
        <v>79</v>
      </c>
      <c r="B32" s="32" t="s">
        <v>6</v>
      </c>
      <c r="C32" s="60">
        <v>5</v>
      </c>
      <c r="D32" s="19" t="s">
        <v>80</v>
      </c>
      <c r="E32" s="70" t="s">
        <v>69</v>
      </c>
      <c r="F32" s="32" t="s">
        <v>84</v>
      </c>
      <c r="G32" s="32" t="s">
        <v>91</v>
      </c>
      <c r="H32" s="32" t="s">
        <v>97</v>
      </c>
      <c r="I32" s="32" t="s">
        <v>101</v>
      </c>
      <c r="J32" s="70"/>
      <c r="K32" s="70"/>
      <c r="L32" s="168">
        <f>K32*C32/C33</f>
        <v>0</v>
      </c>
      <c r="M32" s="70"/>
    </row>
    <row r="33" spans="1:13" ht="18.75">
      <c r="A33" s="218" t="s">
        <v>8</v>
      </c>
      <c r="B33" s="218"/>
      <c r="C33" s="34">
        <f>SUM(C6,C21,C23,C28)</f>
        <v>100</v>
      </c>
      <c r="D33" s="35"/>
      <c r="E33" s="35"/>
      <c r="F33" s="35"/>
      <c r="G33" s="35"/>
      <c r="H33" s="35"/>
      <c r="I33" s="35"/>
      <c r="J33" s="35"/>
      <c r="K33" s="35"/>
      <c r="L33" s="176">
        <f>SUM(L6,L21,L23,L28)</f>
        <v>0</v>
      </c>
      <c r="M33" s="35"/>
    </row>
    <row r="36" spans="1:13" ht="19.5">
      <c r="A36" s="205" t="s">
        <v>345</v>
      </c>
      <c r="C36" s="206"/>
      <c r="M36" s="36"/>
    </row>
    <row r="37" spans="1:13" ht="19.5">
      <c r="A37" s="205" t="s">
        <v>346</v>
      </c>
      <c r="C37" s="206"/>
      <c r="M37" s="36"/>
    </row>
    <row r="38" spans="1:13" ht="19.5">
      <c r="A38" s="205" t="s">
        <v>347</v>
      </c>
      <c r="C38" s="206"/>
      <c r="M38" s="36"/>
    </row>
    <row r="39" spans="3:13" ht="18.75">
      <c r="C39" s="206"/>
      <c r="M39" s="36"/>
    </row>
    <row r="40" spans="1:13" ht="19.5">
      <c r="A40" s="211" t="s">
        <v>349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40:M40"/>
    <mergeCell ref="E4:I4"/>
    <mergeCell ref="M4:M5"/>
    <mergeCell ref="J4:L4"/>
    <mergeCell ref="A33:B33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40"/>
  <sheetViews>
    <sheetView workbookViewId="0" topLeftCell="A32">
      <selection activeCell="O34" sqref="O34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10" width="9.7109375" style="1" customWidth="1"/>
    <col min="11" max="12" width="7.57421875" style="1" customWidth="1"/>
    <col min="13" max="13" width="10.7109375" style="1" customWidth="1"/>
    <col min="14" max="14" width="9.00390625" style="1" customWidth="1"/>
    <col min="15" max="15" width="22.42187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140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4">
        <f>SUM(C7+C10)</f>
        <v>50</v>
      </c>
      <c r="D6" s="3"/>
      <c r="E6" s="3"/>
      <c r="F6" s="3"/>
      <c r="G6" s="3"/>
      <c r="H6" s="3"/>
      <c r="I6" s="3"/>
      <c r="J6" s="4"/>
      <c r="K6" s="184">
        <f>L6*C33/C6</f>
        <v>0</v>
      </c>
      <c r="L6" s="184">
        <f>SUM(L7,L10)</f>
        <v>0</v>
      </c>
      <c r="M6" s="3"/>
    </row>
    <row r="7" spans="1:13" ht="37.5">
      <c r="A7" s="79" t="s">
        <v>68</v>
      </c>
      <c r="B7" s="7"/>
      <c r="C7" s="53"/>
      <c r="D7" s="7"/>
      <c r="E7" s="7"/>
      <c r="F7" s="7"/>
      <c r="G7" s="7"/>
      <c r="H7" s="7"/>
      <c r="I7" s="7"/>
      <c r="J7" s="53"/>
      <c r="K7" s="185"/>
      <c r="L7" s="185"/>
      <c r="M7" s="7"/>
    </row>
    <row r="8" spans="1:13" ht="112.5">
      <c r="A8" s="8" t="s">
        <v>95</v>
      </c>
      <c r="B8" s="9"/>
      <c r="C8" s="10"/>
      <c r="D8" s="9"/>
      <c r="E8" s="11"/>
      <c r="F8" s="11"/>
      <c r="G8" s="11"/>
      <c r="H8" s="11"/>
      <c r="I8" s="11"/>
      <c r="J8" s="11"/>
      <c r="K8" s="11"/>
      <c r="L8" s="11"/>
      <c r="M8" s="9" t="s">
        <v>11</v>
      </c>
    </row>
    <row r="9" spans="1:13" ht="56.25">
      <c r="A9" s="8" t="s">
        <v>81</v>
      </c>
      <c r="B9" s="9"/>
      <c r="C9" s="10"/>
      <c r="D9" s="9"/>
      <c r="E9" s="9"/>
      <c r="F9" s="9"/>
      <c r="G9" s="9"/>
      <c r="H9" s="9"/>
      <c r="I9" s="9"/>
      <c r="J9" s="10"/>
      <c r="K9" s="10"/>
      <c r="L9" s="10"/>
      <c r="M9" s="9" t="s">
        <v>11</v>
      </c>
    </row>
    <row r="10" spans="1:13" ht="75">
      <c r="A10" s="80" t="s">
        <v>82</v>
      </c>
      <c r="B10" s="81"/>
      <c r="C10" s="82">
        <f>SUM(C11,C13,C17,C20)</f>
        <v>50</v>
      </c>
      <c r="D10" s="81"/>
      <c r="E10" s="81"/>
      <c r="F10" s="81"/>
      <c r="G10" s="83"/>
      <c r="H10" s="83"/>
      <c r="I10" s="83"/>
      <c r="J10" s="83"/>
      <c r="K10" s="186">
        <f>L10*C33/C10</f>
        <v>0</v>
      </c>
      <c r="L10" s="186">
        <f>SUM(L11,L13,L17,L20)</f>
        <v>0</v>
      </c>
      <c r="M10" s="83"/>
    </row>
    <row r="11" spans="1:13" ht="56.25">
      <c r="A11" s="12" t="s">
        <v>202</v>
      </c>
      <c r="B11" s="13"/>
      <c r="C11" s="14">
        <f>SUM(C12)</f>
        <v>10</v>
      </c>
      <c r="D11" s="27"/>
      <c r="E11" s="20"/>
      <c r="F11" s="20"/>
      <c r="G11" s="20"/>
      <c r="H11" s="18"/>
      <c r="I11" s="18"/>
      <c r="J11" s="18"/>
      <c r="K11" s="162">
        <f>L11*C33/C11</f>
        <v>0</v>
      </c>
      <c r="L11" s="162">
        <f>SUM(L12)</f>
        <v>0</v>
      </c>
      <c r="M11" s="16"/>
    </row>
    <row r="12" spans="1:13" ht="56.25">
      <c r="A12" s="12" t="s">
        <v>203</v>
      </c>
      <c r="B12" s="13" t="s">
        <v>6</v>
      </c>
      <c r="C12" s="14">
        <v>10</v>
      </c>
      <c r="D12" s="33" t="s">
        <v>72</v>
      </c>
      <c r="E12" s="20" t="s">
        <v>69</v>
      </c>
      <c r="F12" s="20" t="s">
        <v>84</v>
      </c>
      <c r="G12" s="20" t="s">
        <v>91</v>
      </c>
      <c r="H12" s="18" t="s">
        <v>278</v>
      </c>
      <c r="I12" s="18" t="s">
        <v>72</v>
      </c>
      <c r="J12" s="18"/>
      <c r="K12" s="18"/>
      <c r="L12" s="162">
        <f>K12*C12/C33</f>
        <v>0</v>
      </c>
      <c r="M12" s="16" t="s">
        <v>34</v>
      </c>
    </row>
    <row r="13" spans="1:13" ht="56.25">
      <c r="A13" s="12" t="s">
        <v>146</v>
      </c>
      <c r="B13" s="13"/>
      <c r="C13" s="14">
        <f>SUM(C14:C16)</f>
        <v>15</v>
      </c>
      <c r="D13" s="33"/>
      <c r="E13" s="20"/>
      <c r="F13" s="20"/>
      <c r="G13" s="20"/>
      <c r="H13" s="18"/>
      <c r="I13" s="18"/>
      <c r="J13" s="18"/>
      <c r="K13" s="162">
        <f>L13*C33/C13</f>
        <v>0</v>
      </c>
      <c r="L13" s="162">
        <f>SUM(L14:L16)</f>
        <v>0</v>
      </c>
      <c r="M13" s="28"/>
    </row>
    <row r="14" spans="1:13" ht="78.75">
      <c r="A14" s="12" t="s">
        <v>204</v>
      </c>
      <c r="B14" s="13" t="s">
        <v>17</v>
      </c>
      <c r="C14" s="14">
        <v>5</v>
      </c>
      <c r="D14" s="33" t="s">
        <v>101</v>
      </c>
      <c r="E14" s="20" t="s">
        <v>69</v>
      </c>
      <c r="F14" s="20" t="s">
        <v>84</v>
      </c>
      <c r="G14" s="20" t="s">
        <v>91</v>
      </c>
      <c r="H14" s="43" t="s">
        <v>126</v>
      </c>
      <c r="I14" s="43" t="s">
        <v>279</v>
      </c>
      <c r="J14" s="18"/>
      <c r="K14" s="18"/>
      <c r="L14" s="162">
        <f>K14*C14/C33</f>
        <v>0</v>
      </c>
      <c r="M14" s="16" t="s">
        <v>35</v>
      </c>
    </row>
    <row r="15" spans="1:13" ht="37.5">
      <c r="A15" s="12" t="s">
        <v>147</v>
      </c>
      <c r="B15" s="13" t="s">
        <v>6</v>
      </c>
      <c r="C15" s="14">
        <v>5</v>
      </c>
      <c r="D15" s="33" t="s">
        <v>101</v>
      </c>
      <c r="E15" s="20" t="s">
        <v>69</v>
      </c>
      <c r="F15" s="20" t="s">
        <v>84</v>
      </c>
      <c r="G15" s="20" t="s">
        <v>91</v>
      </c>
      <c r="H15" s="18" t="s">
        <v>97</v>
      </c>
      <c r="I15" s="18" t="s">
        <v>101</v>
      </c>
      <c r="J15" s="18"/>
      <c r="K15" s="18"/>
      <c r="L15" s="162">
        <f>K15*C15/C33</f>
        <v>0</v>
      </c>
      <c r="M15" s="16" t="s">
        <v>35</v>
      </c>
    </row>
    <row r="16" spans="1:13" ht="56.25">
      <c r="A16" s="12" t="s">
        <v>148</v>
      </c>
      <c r="B16" s="13" t="s">
        <v>17</v>
      </c>
      <c r="C16" s="14">
        <v>5</v>
      </c>
      <c r="D16" s="33" t="s">
        <v>280</v>
      </c>
      <c r="E16" s="20" t="s">
        <v>69</v>
      </c>
      <c r="F16" s="20" t="s">
        <v>84</v>
      </c>
      <c r="G16" s="20" t="s">
        <v>91</v>
      </c>
      <c r="H16" s="18" t="s">
        <v>97</v>
      </c>
      <c r="I16" s="18" t="s">
        <v>101</v>
      </c>
      <c r="J16" s="18"/>
      <c r="K16" s="18"/>
      <c r="L16" s="162">
        <f>K16*C16/C33</f>
        <v>0</v>
      </c>
      <c r="M16" s="16" t="s">
        <v>36</v>
      </c>
    </row>
    <row r="17" spans="1:13" ht="56.25">
      <c r="A17" s="12" t="s">
        <v>149</v>
      </c>
      <c r="B17" s="13"/>
      <c r="C17" s="14">
        <f>SUM(C18:C19)</f>
        <v>15</v>
      </c>
      <c r="D17" s="33"/>
      <c r="E17" s="20"/>
      <c r="F17" s="20"/>
      <c r="G17" s="20"/>
      <c r="H17" s="18"/>
      <c r="I17" s="18"/>
      <c r="J17" s="18"/>
      <c r="K17" s="162">
        <f>L17*C33/C17</f>
        <v>0</v>
      </c>
      <c r="L17" s="162">
        <f>SUM(L18:L19)</f>
        <v>0</v>
      </c>
      <c r="M17" s="28"/>
    </row>
    <row r="18" spans="1:13" ht="56.25">
      <c r="A18" s="12" t="s">
        <v>205</v>
      </c>
      <c r="B18" s="13" t="s">
        <v>6</v>
      </c>
      <c r="C18" s="14">
        <v>10</v>
      </c>
      <c r="D18" s="33" t="s">
        <v>101</v>
      </c>
      <c r="E18" s="20" t="s">
        <v>69</v>
      </c>
      <c r="F18" s="20" t="s">
        <v>84</v>
      </c>
      <c r="G18" s="20" t="s">
        <v>91</v>
      </c>
      <c r="H18" s="44" t="s">
        <v>137</v>
      </c>
      <c r="I18" s="44" t="s">
        <v>127</v>
      </c>
      <c r="J18" s="18"/>
      <c r="K18" s="18"/>
      <c r="L18" s="162">
        <f>K18*C18/C33</f>
        <v>0</v>
      </c>
      <c r="M18" s="16" t="s">
        <v>38</v>
      </c>
    </row>
    <row r="19" spans="1:13" ht="86.25">
      <c r="A19" s="12" t="s">
        <v>150</v>
      </c>
      <c r="B19" s="13" t="s">
        <v>6</v>
      </c>
      <c r="C19" s="14">
        <v>5</v>
      </c>
      <c r="D19" s="33" t="s">
        <v>101</v>
      </c>
      <c r="E19" s="20" t="s">
        <v>69</v>
      </c>
      <c r="F19" s="20" t="s">
        <v>84</v>
      </c>
      <c r="G19" s="20" t="s">
        <v>91</v>
      </c>
      <c r="H19" s="44" t="s">
        <v>281</v>
      </c>
      <c r="I19" s="44" t="s">
        <v>282</v>
      </c>
      <c r="J19" s="18"/>
      <c r="K19" s="18"/>
      <c r="L19" s="162">
        <f>K19*C19/C33</f>
        <v>0</v>
      </c>
      <c r="M19" s="16" t="s">
        <v>38</v>
      </c>
    </row>
    <row r="20" spans="1:13" ht="126">
      <c r="A20" s="95" t="s">
        <v>151</v>
      </c>
      <c r="B20" s="9" t="s">
        <v>6</v>
      </c>
      <c r="C20" s="10">
        <v>10</v>
      </c>
      <c r="D20" s="20" t="s">
        <v>101</v>
      </c>
      <c r="E20" s="20" t="s">
        <v>69</v>
      </c>
      <c r="F20" s="20" t="s">
        <v>84</v>
      </c>
      <c r="G20" s="20" t="s">
        <v>91</v>
      </c>
      <c r="H20" s="109" t="s">
        <v>283</v>
      </c>
      <c r="I20" s="110" t="s">
        <v>104</v>
      </c>
      <c r="J20" s="181"/>
      <c r="K20" s="15"/>
      <c r="L20" s="162">
        <f>K20*C20/C33</f>
        <v>0</v>
      </c>
      <c r="M20" s="15" t="s">
        <v>37</v>
      </c>
    </row>
    <row r="21" spans="1:13" ht="18.75">
      <c r="A21" s="38" t="s">
        <v>86</v>
      </c>
      <c r="B21" s="39"/>
      <c r="C21" s="40">
        <f>SUM(C22)</f>
        <v>10</v>
      </c>
      <c r="D21" s="39"/>
      <c r="E21" s="39"/>
      <c r="F21" s="39"/>
      <c r="G21" s="39"/>
      <c r="H21" s="39"/>
      <c r="I21" s="39"/>
      <c r="J21" s="40"/>
      <c r="K21" s="187">
        <f>L21*C33/C21</f>
        <v>0</v>
      </c>
      <c r="L21" s="187">
        <f>SUM(L22)</f>
        <v>0</v>
      </c>
      <c r="M21" s="39"/>
    </row>
    <row r="22" spans="1:13" ht="82.5" customHeight="1">
      <c r="A22" s="31" t="s">
        <v>93</v>
      </c>
      <c r="B22" s="32" t="s">
        <v>6</v>
      </c>
      <c r="C22" s="14">
        <v>10</v>
      </c>
      <c r="D22" s="27" t="s">
        <v>109</v>
      </c>
      <c r="E22" s="32" t="s">
        <v>69</v>
      </c>
      <c r="F22" s="32" t="s">
        <v>84</v>
      </c>
      <c r="G22" s="32" t="s">
        <v>91</v>
      </c>
      <c r="H22" s="32" t="s">
        <v>97</v>
      </c>
      <c r="I22" s="32" t="s">
        <v>101</v>
      </c>
      <c r="J22" s="32"/>
      <c r="K22" s="14"/>
      <c r="L22" s="188">
        <f>K22*C22/C33</f>
        <v>0</v>
      </c>
      <c r="M22" s="32"/>
    </row>
    <row r="23" spans="1:13" ht="37.5">
      <c r="A23" s="56" t="s">
        <v>94</v>
      </c>
      <c r="B23" s="41"/>
      <c r="C23" s="37">
        <f>SUM(C24:C27)</f>
        <v>20</v>
      </c>
      <c r="D23" s="41"/>
      <c r="E23" s="41"/>
      <c r="F23" s="41"/>
      <c r="G23" s="41"/>
      <c r="H23" s="41"/>
      <c r="I23" s="41"/>
      <c r="J23" s="41"/>
      <c r="K23" s="189">
        <f>L23*C33/C23</f>
        <v>0</v>
      </c>
      <c r="L23" s="189">
        <f>SUM(L24:L27)</f>
        <v>0</v>
      </c>
      <c r="M23" s="41"/>
    </row>
    <row r="24" spans="1:13" ht="37.5">
      <c r="A24" s="31" t="s">
        <v>98</v>
      </c>
      <c r="B24" s="32" t="s">
        <v>6</v>
      </c>
      <c r="C24" s="60">
        <v>5</v>
      </c>
      <c r="D24" s="32" t="s">
        <v>110</v>
      </c>
      <c r="E24" s="70" t="s">
        <v>69</v>
      </c>
      <c r="F24" s="32" t="s">
        <v>84</v>
      </c>
      <c r="G24" s="32" t="s">
        <v>91</v>
      </c>
      <c r="H24" s="32" t="s">
        <v>111</v>
      </c>
      <c r="I24" s="32" t="s">
        <v>110</v>
      </c>
      <c r="J24" s="70"/>
      <c r="K24" s="70"/>
      <c r="L24" s="190">
        <f>K24*C24/C33</f>
        <v>0</v>
      </c>
      <c r="M24" s="70"/>
    </row>
    <row r="25" spans="1:13" ht="69">
      <c r="A25" s="31" t="s">
        <v>102</v>
      </c>
      <c r="B25" s="32" t="s">
        <v>6</v>
      </c>
      <c r="C25" s="60">
        <v>3</v>
      </c>
      <c r="D25" s="27" t="s">
        <v>74</v>
      </c>
      <c r="E25" s="70" t="s">
        <v>69</v>
      </c>
      <c r="F25" s="32" t="s">
        <v>84</v>
      </c>
      <c r="G25" s="32" t="s">
        <v>91</v>
      </c>
      <c r="H25" s="32" t="s">
        <v>97</v>
      </c>
      <c r="I25" s="32" t="s">
        <v>101</v>
      </c>
      <c r="J25" s="70"/>
      <c r="K25" s="70"/>
      <c r="L25" s="190">
        <f>K25*C25/C33</f>
        <v>0</v>
      </c>
      <c r="M25" s="70"/>
    </row>
    <row r="26" spans="1:13" ht="69">
      <c r="A26" s="31" t="s">
        <v>105</v>
      </c>
      <c r="B26" s="32" t="s">
        <v>6</v>
      </c>
      <c r="C26" s="60">
        <v>8</v>
      </c>
      <c r="D26" s="27" t="s">
        <v>87</v>
      </c>
      <c r="E26" s="70" t="s">
        <v>69</v>
      </c>
      <c r="F26" s="32" t="s">
        <v>84</v>
      </c>
      <c r="G26" s="32" t="s">
        <v>91</v>
      </c>
      <c r="H26" s="27" t="s">
        <v>75</v>
      </c>
      <c r="I26" s="27" t="s">
        <v>88</v>
      </c>
      <c r="J26" s="144"/>
      <c r="K26" s="144"/>
      <c r="L26" s="190">
        <f>K26*C26/C33</f>
        <v>0</v>
      </c>
      <c r="M26" s="70"/>
    </row>
    <row r="27" spans="1:13" ht="86.25">
      <c r="A27" s="31" t="s">
        <v>106</v>
      </c>
      <c r="B27" s="32" t="s">
        <v>6</v>
      </c>
      <c r="C27" s="60">
        <v>4</v>
      </c>
      <c r="D27" s="19" t="s">
        <v>7</v>
      </c>
      <c r="E27" s="70" t="s">
        <v>69</v>
      </c>
      <c r="F27" s="32" t="s">
        <v>84</v>
      </c>
      <c r="G27" s="32" t="s">
        <v>91</v>
      </c>
      <c r="H27" s="33" t="s">
        <v>97</v>
      </c>
      <c r="I27" s="32" t="s">
        <v>101</v>
      </c>
      <c r="J27" s="70"/>
      <c r="K27" s="70"/>
      <c r="L27" s="190">
        <f>K27*C27/C33</f>
        <v>0</v>
      </c>
      <c r="M27" s="70"/>
    </row>
    <row r="28" spans="1:13" ht="18.75">
      <c r="A28" s="2" t="s">
        <v>99</v>
      </c>
      <c r="B28" s="3"/>
      <c r="C28" s="63">
        <f>SUM(C29:C32)</f>
        <v>20</v>
      </c>
      <c r="D28" s="3"/>
      <c r="E28" s="65"/>
      <c r="F28" s="3"/>
      <c r="G28" s="3"/>
      <c r="H28" s="3"/>
      <c r="I28" s="3"/>
      <c r="J28" s="65"/>
      <c r="K28" s="191">
        <f>L28*C33/C28</f>
        <v>0</v>
      </c>
      <c r="L28" s="191">
        <f>SUM(L29:L32)</f>
        <v>0</v>
      </c>
      <c r="M28" s="65"/>
    </row>
    <row r="29" spans="1:13" ht="86.25">
      <c r="A29" s="31" t="s">
        <v>107</v>
      </c>
      <c r="B29" s="32" t="s">
        <v>6</v>
      </c>
      <c r="C29" s="60">
        <v>5</v>
      </c>
      <c r="D29" s="27" t="s">
        <v>89</v>
      </c>
      <c r="E29" s="70" t="s">
        <v>69</v>
      </c>
      <c r="F29" s="32" t="s">
        <v>84</v>
      </c>
      <c r="G29" s="32" t="s">
        <v>91</v>
      </c>
      <c r="H29" s="33" t="s">
        <v>97</v>
      </c>
      <c r="I29" s="33" t="s">
        <v>101</v>
      </c>
      <c r="J29" s="144"/>
      <c r="K29" s="144"/>
      <c r="L29" s="168">
        <f>K29*C29/C33</f>
        <v>0</v>
      </c>
      <c r="M29" s="70"/>
    </row>
    <row r="30" spans="1:13" ht="56.25">
      <c r="A30" s="31" t="s">
        <v>112</v>
      </c>
      <c r="B30" s="32" t="s">
        <v>6</v>
      </c>
      <c r="C30" s="60">
        <v>5</v>
      </c>
      <c r="D30" s="32" t="s">
        <v>101</v>
      </c>
      <c r="E30" s="70" t="s">
        <v>69</v>
      </c>
      <c r="F30" s="32" t="s">
        <v>84</v>
      </c>
      <c r="G30" s="32" t="s">
        <v>91</v>
      </c>
      <c r="H30" s="32" t="s">
        <v>97</v>
      </c>
      <c r="I30" s="32" t="s">
        <v>101</v>
      </c>
      <c r="J30" s="70"/>
      <c r="K30" s="70"/>
      <c r="L30" s="168">
        <f>K30*C30/C33</f>
        <v>0</v>
      </c>
      <c r="M30" s="70"/>
    </row>
    <row r="31" spans="1:13" ht="86.25">
      <c r="A31" s="31" t="s">
        <v>76</v>
      </c>
      <c r="B31" s="32" t="s">
        <v>6</v>
      </c>
      <c r="C31" s="60">
        <v>5</v>
      </c>
      <c r="D31" s="19" t="s">
        <v>77</v>
      </c>
      <c r="E31" s="70" t="s">
        <v>69</v>
      </c>
      <c r="F31" s="32" t="s">
        <v>84</v>
      </c>
      <c r="G31" s="32" t="s">
        <v>91</v>
      </c>
      <c r="H31" s="27" t="s">
        <v>9</v>
      </c>
      <c r="I31" s="27" t="s">
        <v>78</v>
      </c>
      <c r="J31" s="144"/>
      <c r="K31" s="144"/>
      <c r="L31" s="168">
        <f>K31*C31/C33</f>
        <v>0</v>
      </c>
      <c r="M31" s="70"/>
    </row>
    <row r="32" spans="1:13" ht="155.25">
      <c r="A32" s="31" t="s">
        <v>79</v>
      </c>
      <c r="B32" s="32" t="s">
        <v>6</v>
      </c>
      <c r="C32" s="60">
        <v>5</v>
      </c>
      <c r="D32" s="19" t="s">
        <v>80</v>
      </c>
      <c r="E32" s="70" t="s">
        <v>69</v>
      </c>
      <c r="F32" s="32" t="s">
        <v>84</v>
      </c>
      <c r="G32" s="32" t="s">
        <v>91</v>
      </c>
      <c r="H32" s="32" t="s">
        <v>97</v>
      </c>
      <c r="I32" s="32" t="s">
        <v>101</v>
      </c>
      <c r="J32" s="70"/>
      <c r="K32" s="70"/>
      <c r="L32" s="168">
        <f>K32*C32/C33</f>
        <v>0</v>
      </c>
      <c r="M32" s="70"/>
    </row>
    <row r="33" spans="1:13" ht="18.75">
      <c r="A33" s="218" t="s">
        <v>8</v>
      </c>
      <c r="B33" s="218"/>
      <c r="C33" s="34">
        <f>SUM(C6,C21,C23,C28)</f>
        <v>100</v>
      </c>
      <c r="D33" s="35"/>
      <c r="E33" s="35"/>
      <c r="F33" s="35"/>
      <c r="G33" s="35"/>
      <c r="H33" s="35"/>
      <c r="I33" s="35"/>
      <c r="J33" s="35"/>
      <c r="K33" s="35"/>
      <c r="L33" s="176">
        <f>SUM(L6,L21,L23,L28)</f>
        <v>0</v>
      </c>
      <c r="M33" s="35"/>
    </row>
    <row r="36" spans="1:13" ht="19.5">
      <c r="A36" s="205" t="s">
        <v>345</v>
      </c>
      <c r="C36" s="206"/>
      <c r="M36" s="36"/>
    </row>
    <row r="37" spans="1:13" ht="19.5">
      <c r="A37" s="205" t="s">
        <v>346</v>
      </c>
      <c r="C37" s="206"/>
      <c r="M37" s="36"/>
    </row>
    <row r="38" spans="1:13" ht="19.5">
      <c r="A38" s="205" t="s">
        <v>347</v>
      </c>
      <c r="C38" s="206"/>
      <c r="M38" s="36"/>
    </row>
    <row r="39" spans="3:13" ht="18.75">
      <c r="C39" s="206"/>
      <c r="M39" s="36"/>
    </row>
    <row r="40" spans="1:13" ht="19.5">
      <c r="A40" s="211" t="s">
        <v>349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40:M40"/>
    <mergeCell ref="E4:I4"/>
    <mergeCell ref="M4:M5"/>
    <mergeCell ref="J4:L4"/>
    <mergeCell ref="A33:B33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M40"/>
  <sheetViews>
    <sheetView workbookViewId="0" topLeftCell="A28">
      <selection activeCell="O30" sqref="O30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10" width="9.7109375" style="1" customWidth="1"/>
    <col min="11" max="12" width="7.57421875" style="1" customWidth="1"/>
    <col min="13" max="13" width="10.7109375" style="1" customWidth="1"/>
    <col min="14" max="14" width="9.00390625" style="1" customWidth="1"/>
    <col min="15" max="15" width="22.42187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136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4">
        <f>SUM(C7+C10)</f>
        <v>50</v>
      </c>
      <c r="D6" s="3"/>
      <c r="E6" s="3"/>
      <c r="F6" s="3"/>
      <c r="G6" s="3"/>
      <c r="H6" s="3"/>
      <c r="I6" s="3"/>
      <c r="J6" s="4"/>
      <c r="K6" s="184">
        <f>L6*C33/C6</f>
        <v>0</v>
      </c>
      <c r="L6" s="184">
        <f>SUM(L7,L10)</f>
        <v>0</v>
      </c>
      <c r="M6" s="3"/>
    </row>
    <row r="7" spans="1:13" ht="37.5">
      <c r="A7" s="79" t="s">
        <v>68</v>
      </c>
      <c r="B7" s="7"/>
      <c r="C7" s="53"/>
      <c r="D7" s="7"/>
      <c r="E7" s="7"/>
      <c r="F7" s="7"/>
      <c r="G7" s="7"/>
      <c r="H7" s="7"/>
      <c r="I7" s="7"/>
      <c r="J7" s="53"/>
      <c r="K7" s="185"/>
      <c r="L7" s="185"/>
      <c r="M7" s="7"/>
    </row>
    <row r="8" spans="1:13" ht="112.5">
      <c r="A8" s="8" t="s">
        <v>95</v>
      </c>
      <c r="B8" s="9"/>
      <c r="C8" s="10"/>
      <c r="D8" s="9"/>
      <c r="E8" s="11"/>
      <c r="F8" s="11"/>
      <c r="G8" s="11"/>
      <c r="H8" s="11"/>
      <c r="I8" s="11"/>
      <c r="J8" s="11"/>
      <c r="K8" s="11"/>
      <c r="L8" s="11"/>
      <c r="M8" s="9" t="s">
        <v>11</v>
      </c>
    </row>
    <row r="9" spans="1:13" ht="56.25">
      <c r="A9" s="8" t="s">
        <v>81</v>
      </c>
      <c r="B9" s="9"/>
      <c r="C9" s="10"/>
      <c r="D9" s="9"/>
      <c r="E9" s="9"/>
      <c r="F9" s="9"/>
      <c r="G9" s="9"/>
      <c r="H9" s="9"/>
      <c r="I9" s="9"/>
      <c r="J9" s="10"/>
      <c r="K9" s="10"/>
      <c r="L9" s="10"/>
      <c r="M9" s="9" t="s">
        <v>11</v>
      </c>
    </row>
    <row r="10" spans="1:13" ht="75">
      <c r="A10" s="80" t="s">
        <v>82</v>
      </c>
      <c r="B10" s="81"/>
      <c r="C10" s="82">
        <f>SUM(C11,C13,C17,C20)</f>
        <v>50</v>
      </c>
      <c r="D10" s="81"/>
      <c r="E10" s="81"/>
      <c r="F10" s="81"/>
      <c r="G10" s="83"/>
      <c r="H10" s="83"/>
      <c r="I10" s="83"/>
      <c r="J10" s="83"/>
      <c r="K10" s="186">
        <f>L10*C33/C10</f>
        <v>0</v>
      </c>
      <c r="L10" s="186">
        <f>SUM(L11,L13,L17,L20)</f>
        <v>0</v>
      </c>
      <c r="M10" s="83"/>
    </row>
    <row r="11" spans="1:13" ht="56.25">
      <c r="A11" s="12" t="s">
        <v>202</v>
      </c>
      <c r="B11" s="13"/>
      <c r="C11" s="14">
        <f>SUM(C12)</f>
        <v>10</v>
      </c>
      <c r="D11" s="27"/>
      <c r="E11" s="20"/>
      <c r="F11" s="20"/>
      <c r="G11" s="20"/>
      <c r="H11" s="18"/>
      <c r="I11" s="18"/>
      <c r="J11" s="18"/>
      <c r="K11" s="162">
        <f>L11*C33/C11</f>
        <v>0</v>
      </c>
      <c r="L11" s="162">
        <f>SUM(L12)</f>
        <v>0</v>
      </c>
      <c r="M11" s="16"/>
    </row>
    <row r="12" spans="1:13" ht="56.25">
      <c r="A12" s="12" t="s">
        <v>203</v>
      </c>
      <c r="B12" s="13" t="s">
        <v>6</v>
      </c>
      <c r="C12" s="14">
        <v>10</v>
      </c>
      <c r="D12" s="33" t="s">
        <v>72</v>
      </c>
      <c r="E12" s="20" t="s">
        <v>69</v>
      </c>
      <c r="F12" s="20" t="s">
        <v>84</v>
      </c>
      <c r="G12" s="20" t="s">
        <v>91</v>
      </c>
      <c r="H12" s="18" t="s">
        <v>278</v>
      </c>
      <c r="I12" s="18" t="s">
        <v>72</v>
      </c>
      <c r="J12" s="18"/>
      <c r="K12" s="18"/>
      <c r="L12" s="162">
        <f>K12*C12/C33</f>
        <v>0</v>
      </c>
      <c r="M12" s="16" t="s">
        <v>34</v>
      </c>
    </row>
    <row r="13" spans="1:13" ht="56.25">
      <c r="A13" s="12" t="s">
        <v>146</v>
      </c>
      <c r="B13" s="13"/>
      <c r="C13" s="14">
        <f>SUM(C14:C16)</f>
        <v>15</v>
      </c>
      <c r="D13" s="33"/>
      <c r="E13" s="20"/>
      <c r="F13" s="20"/>
      <c r="G13" s="20"/>
      <c r="H13" s="18"/>
      <c r="I13" s="18"/>
      <c r="J13" s="18"/>
      <c r="K13" s="162">
        <f>L13*C33/C13</f>
        <v>0</v>
      </c>
      <c r="L13" s="162">
        <f>SUM(L14:L16)</f>
        <v>0</v>
      </c>
      <c r="M13" s="28"/>
    </row>
    <row r="14" spans="1:13" ht="78.75">
      <c r="A14" s="12" t="s">
        <v>204</v>
      </c>
      <c r="B14" s="13" t="s">
        <v>17</v>
      </c>
      <c r="C14" s="14">
        <v>5</v>
      </c>
      <c r="D14" s="33" t="s">
        <v>101</v>
      </c>
      <c r="E14" s="20" t="s">
        <v>69</v>
      </c>
      <c r="F14" s="20" t="s">
        <v>84</v>
      </c>
      <c r="G14" s="20" t="s">
        <v>91</v>
      </c>
      <c r="H14" s="43" t="s">
        <v>126</v>
      </c>
      <c r="I14" s="43" t="s">
        <v>279</v>
      </c>
      <c r="J14" s="18"/>
      <c r="K14" s="18"/>
      <c r="L14" s="162">
        <f>K14*C14/C33</f>
        <v>0</v>
      </c>
      <c r="M14" s="16" t="s">
        <v>35</v>
      </c>
    </row>
    <row r="15" spans="1:13" ht="37.5">
      <c r="A15" s="12" t="s">
        <v>147</v>
      </c>
      <c r="B15" s="13" t="s">
        <v>6</v>
      </c>
      <c r="C15" s="14">
        <v>5</v>
      </c>
      <c r="D15" s="33" t="s">
        <v>101</v>
      </c>
      <c r="E15" s="20" t="s">
        <v>69</v>
      </c>
      <c r="F15" s="20" t="s">
        <v>84</v>
      </c>
      <c r="G15" s="20" t="s">
        <v>91</v>
      </c>
      <c r="H15" s="18" t="s">
        <v>97</v>
      </c>
      <c r="I15" s="18" t="s">
        <v>101</v>
      </c>
      <c r="J15" s="18"/>
      <c r="K15" s="18"/>
      <c r="L15" s="162">
        <f>K15*C15/C33</f>
        <v>0</v>
      </c>
      <c r="M15" s="16" t="s">
        <v>35</v>
      </c>
    </row>
    <row r="16" spans="1:13" ht="56.25">
      <c r="A16" s="12" t="s">
        <v>148</v>
      </c>
      <c r="B16" s="13" t="s">
        <v>17</v>
      </c>
      <c r="C16" s="14">
        <v>5</v>
      </c>
      <c r="D16" s="33" t="s">
        <v>280</v>
      </c>
      <c r="E16" s="20" t="s">
        <v>69</v>
      </c>
      <c r="F16" s="20" t="s">
        <v>84</v>
      </c>
      <c r="G16" s="20" t="s">
        <v>91</v>
      </c>
      <c r="H16" s="18" t="s">
        <v>97</v>
      </c>
      <c r="I16" s="18" t="s">
        <v>101</v>
      </c>
      <c r="J16" s="18"/>
      <c r="K16" s="18"/>
      <c r="L16" s="162">
        <f>K16*C16/C33</f>
        <v>0</v>
      </c>
      <c r="M16" s="16" t="s">
        <v>36</v>
      </c>
    </row>
    <row r="17" spans="1:13" ht="56.25">
      <c r="A17" s="12" t="s">
        <v>149</v>
      </c>
      <c r="B17" s="13"/>
      <c r="C17" s="14">
        <f>SUM(C18:C19)</f>
        <v>15</v>
      </c>
      <c r="D17" s="33"/>
      <c r="E17" s="20"/>
      <c r="F17" s="20"/>
      <c r="G17" s="20"/>
      <c r="H17" s="18"/>
      <c r="I17" s="18"/>
      <c r="J17" s="18"/>
      <c r="K17" s="162">
        <f>L17*C33/C17</f>
        <v>0</v>
      </c>
      <c r="L17" s="162">
        <f>SUM(L18:L19)</f>
        <v>0</v>
      </c>
      <c r="M17" s="28"/>
    </row>
    <row r="18" spans="1:13" ht="56.25">
      <c r="A18" s="12" t="s">
        <v>205</v>
      </c>
      <c r="B18" s="13" t="s">
        <v>6</v>
      </c>
      <c r="C18" s="14">
        <v>10</v>
      </c>
      <c r="D18" s="33" t="s">
        <v>101</v>
      </c>
      <c r="E18" s="20" t="s">
        <v>69</v>
      </c>
      <c r="F18" s="20" t="s">
        <v>84</v>
      </c>
      <c r="G18" s="20" t="s">
        <v>91</v>
      </c>
      <c r="H18" s="44" t="s">
        <v>137</v>
      </c>
      <c r="I18" s="44" t="s">
        <v>127</v>
      </c>
      <c r="J18" s="18"/>
      <c r="K18" s="18"/>
      <c r="L18" s="162">
        <f>K18*C18/C33</f>
        <v>0</v>
      </c>
      <c r="M18" s="16" t="s">
        <v>38</v>
      </c>
    </row>
    <row r="19" spans="1:13" ht="86.25">
      <c r="A19" s="12" t="s">
        <v>150</v>
      </c>
      <c r="B19" s="13" t="s">
        <v>6</v>
      </c>
      <c r="C19" s="14">
        <v>5</v>
      </c>
      <c r="D19" s="33" t="s">
        <v>101</v>
      </c>
      <c r="E19" s="20" t="s">
        <v>69</v>
      </c>
      <c r="F19" s="20" t="s">
        <v>84</v>
      </c>
      <c r="G19" s="20" t="s">
        <v>91</v>
      </c>
      <c r="H19" s="44" t="s">
        <v>281</v>
      </c>
      <c r="I19" s="44" t="s">
        <v>282</v>
      </c>
      <c r="J19" s="18"/>
      <c r="K19" s="18"/>
      <c r="L19" s="162">
        <f>K19*C19/C33</f>
        <v>0</v>
      </c>
      <c r="M19" s="16" t="s">
        <v>38</v>
      </c>
    </row>
    <row r="20" spans="1:13" ht="126">
      <c r="A20" s="95" t="s">
        <v>151</v>
      </c>
      <c r="B20" s="9" t="s">
        <v>6</v>
      </c>
      <c r="C20" s="10">
        <v>10</v>
      </c>
      <c r="D20" s="20" t="s">
        <v>101</v>
      </c>
      <c r="E20" s="20" t="s">
        <v>69</v>
      </c>
      <c r="F20" s="20" t="s">
        <v>84</v>
      </c>
      <c r="G20" s="20" t="s">
        <v>91</v>
      </c>
      <c r="H20" s="109" t="s">
        <v>283</v>
      </c>
      <c r="I20" s="110" t="s">
        <v>104</v>
      </c>
      <c r="J20" s="181"/>
      <c r="K20" s="181"/>
      <c r="L20" s="162">
        <f>K20*C20/C33</f>
        <v>0</v>
      </c>
      <c r="M20" s="15" t="s">
        <v>37</v>
      </c>
    </row>
    <row r="21" spans="1:13" ht="18.75">
      <c r="A21" s="38" t="s">
        <v>86</v>
      </c>
      <c r="B21" s="39"/>
      <c r="C21" s="40">
        <f>SUM(C22)</f>
        <v>10</v>
      </c>
      <c r="D21" s="39"/>
      <c r="E21" s="39"/>
      <c r="F21" s="39"/>
      <c r="G21" s="39"/>
      <c r="H21" s="39"/>
      <c r="I21" s="39"/>
      <c r="J21" s="40"/>
      <c r="K21" s="187">
        <f>L21*C33/C21</f>
        <v>0</v>
      </c>
      <c r="L21" s="187">
        <f>SUM(L22)</f>
        <v>0</v>
      </c>
      <c r="M21" s="39"/>
    </row>
    <row r="22" spans="1:13" ht="82.5" customHeight="1">
      <c r="A22" s="31" t="s">
        <v>93</v>
      </c>
      <c r="B22" s="32" t="s">
        <v>6</v>
      </c>
      <c r="C22" s="14">
        <v>10</v>
      </c>
      <c r="D22" s="27" t="s">
        <v>109</v>
      </c>
      <c r="E22" s="32" t="s">
        <v>69</v>
      </c>
      <c r="F22" s="32" t="s">
        <v>84</v>
      </c>
      <c r="G22" s="32" t="s">
        <v>91</v>
      </c>
      <c r="H22" s="32" t="s">
        <v>97</v>
      </c>
      <c r="I22" s="32" t="s">
        <v>101</v>
      </c>
      <c r="J22" s="32"/>
      <c r="K22" s="188"/>
      <c r="L22" s="188">
        <f>K22*C22/C33</f>
        <v>0</v>
      </c>
      <c r="M22" s="32"/>
    </row>
    <row r="23" spans="1:13" ht="37.5">
      <c r="A23" s="56" t="s">
        <v>94</v>
      </c>
      <c r="B23" s="41"/>
      <c r="C23" s="37">
        <f>SUM(C24:C27)</f>
        <v>20</v>
      </c>
      <c r="D23" s="41"/>
      <c r="E23" s="41"/>
      <c r="F23" s="41"/>
      <c r="G23" s="41"/>
      <c r="H23" s="41"/>
      <c r="I23" s="41"/>
      <c r="J23" s="41"/>
      <c r="K23" s="189">
        <f>L23*C33/C23</f>
        <v>0</v>
      </c>
      <c r="L23" s="189">
        <f>SUM(L24:L27)</f>
        <v>0</v>
      </c>
      <c r="M23" s="41"/>
    </row>
    <row r="24" spans="1:13" ht="37.5">
      <c r="A24" s="31" t="s">
        <v>98</v>
      </c>
      <c r="B24" s="32" t="s">
        <v>6</v>
      </c>
      <c r="C24" s="60">
        <v>5</v>
      </c>
      <c r="D24" s="32" t="s">
        <v>110</v>
      </c>
      <c r="E24" s="70" t="s">
        <v>69</v>
      </c>
      <c r="F24" s="32" t="s">
        <v>84</v>
      </c>
      <c r="G24" s="32" t="s">
        <v>91</v>
      </c>
      <c r="H24" s="32" t="s">
        <v>111</v>
      </c>
      <c r="I24" s="32" t="s">
        <v>110</v>
      </c>
      <c r="J24" s="70"/>
      <c r="K24" s="70"/>
      <c r="L24" s="190">
        <f>K24*C24/C33</f>
        <v>0</v>
      </c>
      <c r="M24" s="70"/>
    </row>
    <row r="25" spans="1:13" ht="69">
      <c r="A25" s="31" t="s">
        <v>102</v>
      </c>
      <c r="B25" s="32" t="s">
        <v>6</v>
      </c>
      <c r="C25" s="60">
        <v>3</v>
      </c>
      <c r="D25" s="27" t="s">
        <v>74</v>
      </c>
      <c r="E25" s="70" t="s">
        <v>69</v>
      </c>
      <c r="F25" s="32" t="s">
        <v>84</v>
      </c>
      <c r="G25" s="32" t="s">
        <v>91</v>
      </c>
      <c r="H25" s="32" t="s">
        <v>97</v>
      </c>
      <c r="I25" s="32" t="s">
        <v>101</v>
      </c>
      <c r="J25" s="70"/>
      <c r="K25" s="70"/>
      <c r="L25" s="190">
        <f>K25*C25/C33</f>
        <v>0</v>
      </c>
      <c r="M25" s="70"/>
    </row>
    <row r="26" spans="1:13" ht="69">
      <c r="A26" s="31" t="s">
        <v>105</v>
      </c>
      <c r="B26" s="32" t="s">
        <v>6</v>
      </c>
      <c r="C26" s="60">
        <v>8</v>
      </c>
      <c r="D26" s="27" t="s">
        <v>87</v>
      </c>
      <c r="E26" s="70" t="s">
        <v>69</v>
      </c>
      <c r="F26" s="32" t="s">
        <v>84</v>
      </c>
      <c r="G26" s="32" t="s">
        <v>91</v>
      </c>
      <c r="H26" s="27" t="s">
        <v>75</v>
      </c>
      <c r="I26" s="27" t="s">
        <v>88</v>
      </c>
      <c r="J26" s="143"/>
      <c r="K26" s="143"/>
      <c r="L26" s="190">
        <f>K26*C26/C33</f>
        <v>0</v>
      </c>
      <c r="M26" s="70"/>
    </row>
    <row r="27" spans="1:13" ht="86.25">
      <c r="A27" s="31" t="s">
        <v>106</v>
      </c>
      <c r="B27" s="32" t="s">
        <v>6</v>
      </c>
      <c r="C27" s="60">
        <v>4</v>
      </c>
      <c r="D27" s="19" t="s">
        <v>7</v>
      </c>
      <c r="E27" s="70" t="s">
        <v>69</v>
      </c>
      <c r="F27" s="32" t="s">
        <v>84</v>
      </c>
      <c r="G27" s="32" t="s">
        <v>91</v>
      </c>
      <c r="H27" s="33" t="s">
        <v>97</v>
      </c>
      <c r="I27" s="32" t="s">
        <v>101</v>
      </c>
      <c r="J27" s="70"/>
      <c r="K27" s="70"/>
      <c r="L27" s="190">
        <f>K27*C27/C33</f>
        <v>0</v>
      </c>
      <c r="M27" s="70"/>
    </row>
    <row r="28" spans="1:13" ht="18.75">
      <c r="A28" s="2" t="s">
        <v>99</v>
      </c>
      <c r="B28" s="3"/>
      <c r="C28" s="63">
        <f>SUM(C29:C32)</f>
        <v>20</v>
      </c>
      <c r="D28" s="3"/>
      <c r="E28" s="65"/>
      <c r="F28" s="3"/>
      <c r="G28" s="3"/>
      <c r="H28" s="3"/>
      <c r="I28" s="3"/>
      <c r="J28" s="65"/>
      <c r="K28" s="191">
        <f>L28*C33/C28</f>
        <v>0</v>
      </c>
      <c r="L28" s="191">
        <f>SUM(L29:L32)</f>
        <v>0</v>
      </c>
      <c r="M28" s="65"/>
    </row>
    <row r="29" spans="1:13" ht="86.25">
      <c r="A29" s="31" t="s">
        <v>107</v>
      </c>
      <c r="B29" s="32" t="s">
        <v>6</v>
      </c>
      <c r="C29" s="60">
        <v>5</v>
      </c>
      <c r="D29" s="27" t="s">
        <v>89</v>
      </c>
      <c r="E29" s="70" t="s">
        <v>69</v>
      </c>
      <c r="F29" s="32" t="s">
        <v>84</v>
      </c>
      <c r="G29" s="32" t="s">
        <v>91</v>
      </c>
      <c r="H29" s="33" t="s">
        <v>97</v>
      </c>
      <c r="I29" s="33" t="s">
        <v>101</v>
      </c>
      <c r="J29" s="144"/>
      <c r="K29" s="144"/>
      <c r="L29" s="168">
        <f>K29*C29/C33</f>
        <v>0</v>
      </c>
      <c r="M29" s="70"/>
    </row>
    <row r="30" spans="1:13" ht="56.25">
      <c r="A30" s="31" t="s">
        <v>112</v>
      </c>
      <c r="B30" s="32" t="s">
        <v>6</v>
      </c>
      <c r="C30" s="60">
        <v>5</v>
      </c>
      <c r="D30" s="32" t="s">
        <v>101</v>
      </c>
      <c r="E30" s="70" t="s">
        <v>69</v>
      </c>
      <c r="F30" s="32" t="s">
        <v>84</v>
      </c>
      <c r="G30" s="32" t="s">
        <v>91</v>
      </c>
      <c r="H30" s="32" t="s">
        <v>97</v>
      </c>
      <c r="I30" s="32" t="s">
        <v>101</v>
      </c>
      <c r="J30" s="70"/>
      <c r="K30" s="70"/>
      <c r="L30" s="168">
        <f>K30*C30/C33</f>
        <v>0</v>
      </c>
      <c r="M30" s="70"/>
    </row>
    <row r="31" spans="1:13" ht="86.25">
      <c r="A31" s="31" t="s">
        <v>76</v>
      </c>
      <c r="B31" s="32" t="s">
        <v>6</v>
      </c>
      <c r="C31" s="60">
        <v>5</v>
      </c>
      <c r="D31" s="19" t="s">
        <v>77</v>
      </c>
      <c r="E31" s="70" t="s">
        <v>69</v>
      </c>
      <c r="F31" s="32" t="s">
        <v>84</v>
      </c>
      <c r="G31" s="32" t="s">
        <v>91</v>
      </c>
      <c r="H31" s="27" t="s">
        <v>9</v>
      </c>
      <c r="I31" s="27" t="s">
        <v>78</v>
      </c>
      <c r="J31" s="144"/>
      <c r="K31" s="144"/>
      <c r="L31" s="168">
        <f>K31*C31/C33</f>
        <v>0</v>
      </c>
      <c r="M31" s="70"/>
    </row>
    <row r="32" spans="1:13" ht="155.25">
      <c r="A32" s="31" t="s">
        <v>79</v>
      </c>
      <c r="B32" s="32" t="s">
        <v>6</v>
      </c>
      <c r="C32" s="60">
        <v>5</v>
      </c>
      <c r="D32" s="19" t="s">
        <v>80</v>
      </c>
      <c r="E32" s="70" t="s">
        <v>69</v>
      </c>
      <c r="F32" s="32" t="s">
        <v>84</v>
      </c>
      <c r="G32" s="32" t="s">
        <v>91</v>
      </c>
      <c r="H32" s="32" t="s">
        <v>97</v>
      </c>
      <c r="I32" s="32" t="s">
        <v>101</v>
      </c>
      <c r="J32" s="70"/>
      <c r="K32" s="70"/>
      <c r="L32" s="168">
        <f>K32*C32/C33</f>
        <v>0</v>
      </c>
      <c r="M32" s="70"/>
    </row>
    <row r="33" spans="1:13" ht="18.75">
      <c r="A33" s="218" t="s">
        <v>8</v>
      </c>
      <c r="B33" s="218"/>
      <c r="C33" s="34">
        <f>SUM(C6,C21,C23,C28)</f>
        <v>100</v>
      </c>
      <c r="D33" s="35"/>
      <c r="E33" s="35"/>
      <c r="F33" s="35"/>
      <c r="G33" s="35"/>
      <c r="H33" s="35"/>
      <c r="I33" s="35"/>
      <c r="J33" s="35"/>
      <c r="K33" s="35"/>
      <c r="L33" s="176">
        <f>SUM(L6,L21,L23,L28)</f>
        <v>0</v>
      </c>
      <c r="M33" s="35"/>
    </row>
    <row r="36" spans="1:13" ht="19.5">
      <c r="A36" s="205" t="s">
        <v>345</v>
      </c>
      <c r="C36" s="206"/>
      <c r="M36" s="36"/>
    </row>
    <row r="37" spans="1:13" ht="19.5">
      <c r="A37" s="205" t="s">
        <v>346</v>
      </c>
      <c r="C37" s="206"/>
      <c r="M37" s="36"/>
    </row>
    <row r="38" spans="1:13" ht="19.5">
      <c r="A38" s="205" t="s">
        <v>347</v>
      </c>
      <c r="C38" s="206"/>
      <c r="M38" s="36"/>
    </row>
    <row r="39" spans="3:13" ht="18.75">
      <c r="C39" s="206"/>
      <c r="M39" s="36"/>
    </row>
    <row r="40" spans="1:13" ht="19.5">
      <c r="A40" s="211" t="s">
        <v>349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40:M40"/>
    <mergeCell ref="E4:I4"/>
    <mergeCell ref="M4:M5"/>
    <mergeCell ref="J4:L4"/>
    <mergeCell ref="A33:B33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40"/>
  <sheetViews>
    <sheetView workbookViewId="0" topLeftCell="A16">
      <selection activeCell="O13" sqref="O13"/>
    </sheetView>
  </sheetViews>
  <sheetFormatPr defaultColWidth="9.140625" defaultRowHeight="15"/>
  <cols>
    <col min="1" max="1" width="22.57421875" style="1" customWidth="1"/>
    <col min="2" max="3" width="6.140625" style="1" customWidth="1"/>
    <col min="4" max="4" width="13.57421875" style="1" customWidth="1"/>
    <col min="5" max="7" width="5.7109375" style="1" customWidth="1"/>
    <col min="8" max="10" width="9.7109375" style="1" customWidth="1"/>
    <col min="11" max="12" width="7.57421875" style="1" customWidth="1"/>
    <col min="13" max="13" width="10.7109375" style="1" customWidth="1"/>
    <col min="14" max="14" width="9.00390625" style="1" customWidth="1"/>
    <col min="15" max="15" width="22.421875" style="1" customWidth="1"/>
    <col min="16" max="16384" width="9.00390625" style="1" customWidth="1"/>
  </cols>
  <sheetData>
    <row r="1" spans="1:13" ht="18.7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2.5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.75">
      <c r="A3" s="219" t="s">
        <v>125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8.75">
      <c r="A4" s="212" t="s">
        <v>1</v>
      </c>
      <c r="B4" s="212" t="s">
        <v>2</v>
      </c>
      <c r="C4" s="209" t="s">
        <v>3</v>
      </c>
      <c r="D4" s="209" t="s">
        <v>103</v>
      </c>
      <c r="E4" s="212" t="s">
        <v>4</v>
      </c>
      <c r="F4" s="212"/>
      <c r="G4" s="212"/>
      <c r="H4" s="212"/>
      <c r="I4" s="212"/>
      <c r="J4" s="215" t="s">
        <v>62</v>
      </c>
      <c r="K4" s="216"/>
      <c r="L4" s="217"/>
      <c r="M4" s="209" t="s">
        <v>5</v>
      </c>
    </row>
    <row r="5" spans="1:13" ht="34.5">
      <c r="A5" s="212"/>
      <c r="B5" s="212"/>
      <c r="C5" s="210"/>
      <c r="D5" s="210"/>
      <c r="E5" s="141">
        <v>1</v>
      </c>
      <c r="F5" s="141">
        <v>2</v>
      </c>
      <c r="G5" s="141">
        <v>3</v>
      </c>
      <c r="H5" s="141">
        <v>4</v>
      </c>
      <c r="I5" s="141">
        <v>5</v>
      </c>
      <c r="J5" s="145" t="s">
        <v>62</v>
      </c>
      <c r="K5" s="145" t="s">
        <v>63</v>
      </c>
      <c r="L5" s="145" t="s">
        <v>64</v>
      </c>
      <c r="M5" s="210"/>
    </row>
    <row r="6" spans="1:13" ht="18.75">
      <c r="A6" s="2" t="s">
        <v>67</v>
      </c>
      <c r="B6" s="3"/>
      <c r="C6" s="4">
        <f>SUM(C7+C10)</f>
        <v>50</v>
      </c>
      <c r="D6" s="3"/>
      <c r="E6" s="3"/>
      <c r="F6" s="3"/>
      <c r="G6" s="3"/>
      <c r="H6" s="3"/>
      <c r="I6" s="3"/>
      <c r="J6" s="4"/>
      <c r="K6" s="184">
        <f>L6*C33/C6</f>
        <v>0</v>
      </c>
      <c r="L6" s="184">
        <f>SUM(L7,L10)</f>
        <v>0</v>
      </c>
      <c r="M6" s="3"/>
    </row>
    <row r="7" spans="1:13" ht="37.5">
      <c r="A7" s="79" t="s">
        <v>68</v>
      </c>
      <c r="B7" s="7"/>
      <c r="C7" s="53"/>
      <c r="D7" s="7"/>
      <c r="E7" s="7"/>
      <c r="F7" s="7"/>
      <c r="G7" s="7"/>
      <c r="H7" s="7"/>
      <c r="I7" s="7"/>
      <c r="J7" s="53"/>
      <c r="K7" s="53"/>
      <c r="L7" s="53"/>
      <c r="M7" s="7"/>
    </row>
    <row r="8" spans="1:13" ht="112.5">
      <c r="A8" s="8" t="s">
        <v>95</v>
      </c>
      <c r="B8" s="9"/>
      <c r="C8" s="10"/>
      <c r="D8" s="9"/>
      <c r="E8" s="11"/>
      <c r="F8" s="11"/>
      <c r="G8" s="11"/>
      <c r="H8" s="11"/>
      <c r="I8" s="11"/>
      <c r="J8" s="11"/>
      <c r="K8" s="11"/>
      <c r="L8" s="11"/>
      <c r="M8" s="9" t="s">
        <v>11</v>
      </c>
    </row>
    <row r="9" spans="1:13" ht="56.25">
      <c r="A9" s="8" t="s">
        <v>81</v>
      </c>
      <c r="B9" s="9"/>
      <c r="C9" s="10"/>
      <c r="D9" s="9"/>
      <c r="E9" s="9"/>
      <c r="F9" s="9"/>
      <c r="G9" s="9"/>
      <c r="H9" s="9"/>
      <c r="I9" s="9"/>
      <c r="J9" s="10"/>
      <c r="K9" s="10"/>
      <c r="L9" s="10"/>
      <c r="M9" s="9" t="s">
        <v>11</v>
      </c>
    </row>
    <row r="10" spans="1:13" ht="75">
      <c r="A10" s="80" t="s">
        <v>82</v>
      </c>
      <c r="B10" s="81"/>
      <c r="C10" s="82">
        <f>SUM(C11,C13,C17,C20)</f>
        <v>50</v>
      </c>
      <c r="D10" s="81"/>
      <c r="E10" s="81"/>
      <c r="F10" s="81"/>
      <c r="G10" s="83"/>
      <c r="H10" s="83"/>
      <c r="I10" s="83"/>
      <c r="J10" s="83"/>
      <c r="K10" s="186">
        <f>L10*C33/C10</f>
        <v>0</v>
      </c>
      <c r="L10" s="186">
        <f>SUM(L11,L13,L17,L20)</f>
        <v>0</v>
      </c>
      <c r="M10" s="83"/>
    </row>
    <row r="11" spans="1:13" ht="56.25">
      <c r="A11" s="12" t="s">
        <v>202</v>
      </c>
      <c r="B11" s="13"/>
      <c r="C11" s="14">
        <f>SUM(C12)</f>
        <v>10</v>
      </c>
      <c r="D11" s="27"/>
      <c r="E11" s="20"/>
      <c r="F11" s="20"/>
      <c r="G11" s="20"/>
      <c r="H11" s="18"/>
      <c r="I11" s="18"/>
      <c r="J11" s="18"/>
      <c r="K11" s="162">
        <f>L11*C33/C11</f>
        <v>0</v>
      </c>
      <c r="L11" s="162">
        <f>SUM(L12)</f>
        <v>0</v>
      </c>
      <c r="M11" s="16"/>
    </row>
    <row r="12" spans="1:13" ht="56.25">
      <c r="A12" s="12" t="s">
        <v>203</v>
      </c>
      <c r="B12" s="13" t="s">
        <v>6</v>
      </c>
      <c r="C12" s="14">
        <v>10</v>
      </c>
      <c r="D12" s="33" t="s">
        <v>72</v>
      </c>
      <c r="E12" s="20" t="s">
        <v>69</v>
      </c>
      <c r="F12" s="20" t="s">
        <v>84</v>
      </c>
      <c r="G12" s="20" t="s">
        <v>91</v>
      </c>
      <c r="H12" s="18" t="s">
        <v>278</v>
      </c>
      <c r="I12" s="18" t="s">
        <v>72</v>
      </c>
      <c r="J12" s="18"/>
      <c r="K12" s="18"/>
      <c r="L12" s="162">
        <f>K12*C12/C33</f>
        <v>0</v>
      </c>
      <c r="M12" s="16" t="s">
        <v>34</v>
      </c>
    </row>
    <row r="13" spans="1:13" ht="56.25">
      <c r="A13" s="12" t="s">
        <v>146</v>
      </c>
      <c r="B13" s="13"/>
      <c r="C13" s="14">
        <f>SUM(C14:C16)</f>
        <v>15</v>
      </c>
      <c r="D13" s="33"/>
      <c r="E13" s="20"/>
      <c r="F13" s="20"/>
      <c r="G13" s="20"/>
      <c r="H13" s="18"/>
      <c r="I13" s="18"/>
      <c r="J13" s="18"/>
      <c r="K13" s="162">
        <f>L13*C33/C13</f>
        <v>0</v>
      </c>
      <c r="L13" s="162">
        <f>SUM(L14:L16)</f>
        <v>0</v>
      </c>
      <c r="M13" s="28"/>
    </row>
    <row r="14" spans="1:13" ht="78.75">
      <c r="A14" s="12" t="s">
        <v>204</v>
      </c>
      <c r="B14" s="13" t="s">
        <v>17</v>
      </c>
      <c r="C14" s="14">
        <v>5</v>
      </c>
      <c r="D14" s="33" t="s">
        <v>101</v>
      </c>
      <c r="E14" s="20" t="s">
        <v>69</v>
      </c>
      <c r="F14" s="20" t="s">
        <v>84</v>
      </c>
      <c r="G14" s="20" t="s">
        <v>91</v>
      </c>
      <c r="H14" s="43" t="s">
        <v>126</v>
      </c>
      <c r="I14" s="43" t="s">
        <v>279</v>
      </c>
      <c r="J14" s="18"/>
      <c r="K14" s="18"/>
      <c r="L14" s="162">
        <f>K14*C14/C33</f>
        <v>0</v>
      </c>
      <c r="M14" s="16" t="s">
        <v>35</v>
      </c>
    </row>
    <row r="15" spans="1:13" ht="37.5">
      <c r="A15" s="12" t="s">
        <v>147</v>
      </c>
      <c r="B15" s="13" t="s">
        <v>6</v>
      </c>
      <c r="C15" s="14">
        <v>5</v>
      </c>
      <c r="D15" s="33" t="s">
        <v>101</v>
      </c>
      <c r="E15" s="20" t="s">
        <v>69</v>
      </c>
      <c r="F15" s="20" t="s">
        <v>84</v>
      </c>
      <c r="G15" s="20" t="s">
        <v>91</v>
      </c>
      <c r="H15" s="18" t="s">
        <v>97</v>
      </c>
      <c r="I15" s="18" t="s">
        <v>101</v>
      </c>
      <c r="J15" s="18"/>
      <c r="K15" s="18"/>
      <c r="L15" s="162">
        <f>K15*C15/C33</f>
        <v>0</v>
      </c>
      <c r="M15" s="16" t="s">
        <v>35</v>
      </c>
    </row>
    <row r="16" spans="1:13" ht="56.25">
      <c r="A16" s="12" t="s">
        <v>148</v>
      </c>
      <c r="B16" s="13" t="s">
        <v>17</v>
      </c>
      <c r="C16" s="14">
        <v>5</v>
      </c>
      <c r="D16" s="33" t="s">
        <v>280</v>
      </c>
      <c r="E16" s="20" t="s">
        <v>69</v>
      </c>
      <c r="F16" s="20" t="s">
        <v>84</v>
      </c>
      <c r="G16" s="20" t="s">
        <v>91</v>
      </c>
      <c r="H16" s="18" t="s">
        <v>97</v>
      </c>
      <c r="I16" s="18" t="s">
        <v>101</v>
      </c>
      <c r="J16" s="18"/>
      <c r="K16" s="18"/>
      <c r="L16" s="162">
        <f>K16*C16/C33</f>
        <v>0</v>
      </c>
      <c r="M16" s="16" t="s">
        <v>36</v>
      </c>
    </row>
    <row r="17" spans="1:13" ht="56.25">
      <c r="A17" s="12" t="s">
        <v>149</v>
      </c>
      <c r="B17" s="13"/>
      <c r="C17" s="14">
        <f>SUM(C18:C19)</f>
        <v>15</v>
      </c>
      <c r="D17" s="33"/>
      <c r="E17" s="20"/>
      <c r="F17" s="20"/>
      <c r="G17" s="20"/>
      <c r="H17" s="18"/>
      <c r="I17" s="18"/>
      <c r="J17" s="18"/>
      <c r="K17" s="162">
        <f>L17*C33/C17</f>
        <v>0</v>
      </c>
      <c r="L17" s="162">
        <f>SUM(L18:L19)</f>
        <v>0</v>
      </c>
      <c r="M17" s="28"/>
    </row>
    <row r="18" spans="1:13" ht="56.25">
      <c r="A18" s="12" t="s">
        <v>205</v>
      </c>
      <c r="B18" s="13" t="s">
        <v>6</v>
      </c>
      <c r="C18" s="14">
        <v>10</v>
      </c>
      <c r="D18" s="33" t="s">
        <v>101</v>
      </c>
      <c r="E18" s="20" t="s">
        <v>69</v>
      </c>
      <c r="F18" s="20" t="s">
        <v>84</v>
      </c>
      <c r="G18" s="20" t="s">
        <v>91</v>
      </c>
      <c r="H18" s="44" t="s">
        <v>137</v>
      </c>
      <c r="I18" s="44" t="s">
        <v>127</v>
      </c>
      <c r="J18" s="18"/>
      <c r="K18" s="18"/>
      <c r="L18" s="162">
        <f>K18*C18/C33</f>
        <v>0</v>
      </c>
      <c r="M18" s="16" t="s">
        <v>38</v>
      </c>
    </row>
    <row r="19" spans="1:13" ht="86.25">
      <c r="A19" s="12" t="s">
        <v>150</v>
      </c>
      <c r="B19" s="13" t="s">
        <v>6</v>
      </c>
      <c r="C19" s="14">
        <v>5</v>
      </c>
      <c r="D19" s="33" t="s">
        <v>101</v>
      </c>
      <c r="E19" s="20" t="s">
        <v>69</v>
      </c>
      <c r="F19" s="20" t="s">
        <v>84</v>
      </c>
      <c r="G19" s="20" t="s">
        <v>91</v>
      </c>
      <c r="H19" s="44" t="s">
        <v>281</v>
      </c>
      <c r="I19" s="44" t="s">
        <v>282</v>
      </c>
      <c r="J19" s="18"/>
      <c r="K19" s="18"/>
      <c r="L19" s="162">
        <f>K19*C19/C33</f>
        <v>0</v>
      </c>
      <c r="M19" s="16" t="s">
        <v>38</v>
      </c>
    </row>
    <row r="20" spans="1:13" ht="126">
      <c r="A20" s="95" t="s">
        <v>151</v>
      </c>
      <c r="B20" s="9" t="s">
        <v>6</v>
      </c>
      <c r="C20" s="10">
        <v>10</v>
      </c>
      <c r="D20" s="20" t="s">
        <v>101</v>
      </c>
      <c r="E20" s="20" t="s">
        <v>69</v>
      </c>
      <c r="F20" s="20" t="s">
        <v>84</v>
      </c>
      <c r="G20" s="20" t="s">
        <v>91</v>
      </c>
      <c r="H20" s="109" t="s">
        <v>283</v>
      </c>
      <c r="I20" s="110" t="s">
        <v>104</v>
      </c>
      <c r="J20" s="181"/>
      <c r="K20" s="181"/>
      <c r="L20" s="162">
        <f>K20*C20/C33</f>
        <v>0</v>
      </c>
      <c r="M20" s="15" t="s">
        <v>37</v>
      </c>
    </row>
    <row r="21" spans="1:13" ht="18.75">
      <c r="A21" s="38" t="s">
        <v>86</v>
      </c>
      <c r="B21" s="39"/>
      <c r="C21" s="40">
        <f>SUM(C22)</f>
        <v>10</v>
      </c>
      <c r="D21" s="39"/>
      <c r="E21" s="39"/>
      <c r="F21" s="39"/>
      <c r="G21" s="39"/>
      <c r="H21" s="39"/>
      <c r="I21" s="39"/>
      <c r="J21" s="40"/>
      <c r="K21" s="187">
        <f>L21*C33/C21</f>
        <v>0</v>
      </c>
      <c r="L21" s="187">
        <f>SUM(L22)</f>
        <v>0</v>
      </c>
      <c r="M21" s="39"/>
    </row>
    <row r="22" spans="1:13" ht="82.5" customHeight="1">
      <c r="A22" s="31" t="s">
        <v>93</v>
      </c>
      <c r="B22" s="32" t="s">
        <v>6</v>
      </c>
      <c r="C22" s="14">
        <v>10</v>
      </c>
      <c r="D22" s="27" t="s">
        <v>109</v>
      </c>
      <c r="E22" s="32" t="s">
        <v>69</v>
      </c>
      <c r="F22" s="32" t="s">
        <v>84</v>
      </c>
      <c r="G22" s="32" t="s">
        <v>91</v>
      </c>
      <c r="H22" s="32" t="s">
        <v>97</v>
      </c>
      <c r="I22" s="32" t="s">
        <v>101</v>
      </c>
      <c r="J22" s="32"/>
      <c r="K22" s="32"/>
      <c r="L22" s="188">
        <f>K22*C22/C33</f>
        <v>0</v>
      </c>
      <c r="M22" s="32"/>
    </row>
    <row r="23" spans="1:13" ht="37.5">
      <c r="A23" s="56" t="s">
        <v>94</v>
      </c>
      <c r="B23" s="41"/>
      <c r="C23" s="37">
        <f>SUM(C24:C27)</f>
        <v>20</v>
      </c>
      <c r="D23" s="41"/>
      <c r="E23" s="41"/>
      <c r="F23" s="41"/>
      <c r="G23" s="41"/>
      <c r="H23" s="41"/>
      <c r="I23" s="41"/>
      <c r="J23" s="41"/>
      <c r="K23" s="189">
        <f>L23*C33/C23</f>
        <v>0</v>
      </c>
      <c r="L23" s="189">
        <f>SUM(L24:L27)</f>
        <v>0</v>
      </c>
      <c r="M23" s="41"/>
    </row>
    <row r="24" spans="1:13" ht="37.5">
      <c r="A24" s="31" t="s">
        <v>98</v>
      </c>
      <c r="B24" s="32" t="s">
        <v>6</v>
      </c>
      <c r="C24" s="60">
        <v>5</v>
      </c>
      <c r="D24" s="32" t="s">
        <v>110</v>
      </c>
      <c r="E24" s="70" t="s">
        <v>69</v>
      </c>
      <c r="F24" s="32" t="s">
        <v>84</v>
      </c>
      <c r="G24" s="32" t="s">
        <v>91</v>
      </c>
      <c r="H24" s="32" t="s">
        <v>111</v>
      </c>
      <c r="I24" s="32" t="s">
        <v>110</v>
      </c>
      <c r="J24" s="70"/>
      <c r="K24" s="70"/>
      <c r="L24" s="190">
        <f>K24*C24/C33</f>
        <v>0</v>
      </c>
      <c r="M24" s="70"/>
    </row>
    <row r="25" spans="1:13" ht="69">
      <c r="A25" s="31" t="s">
        <v>102</v>
      </c>
      <c r="B25" s="32" t="s">
        <v>6</v>
      </c>
      <c r="C25" s="60">
        <v>3</v>
      </c>
      <c r="D25" s="27" t="s">
        <v>74</v>
      </c>
      <c r="E25" s="70" t="s">
        <v>69</v>
      </c>
      <c r="F25" s="32" t="s">
        <v>84</v>
      </c>
      <c r="G25" s="32" t="s">
        <v>91</v>
      </c>
      <c r="H25" s="32" t="s">
        <v>97</v>
      </c>
      <c r="I25" s="32" t="s">
        <v>101</v>
      </c>
      <c r="J25" s="70"/>
      <c r="K25" s="70"/>
      <c r="L25" s="190">
        <f>K25*C25/C33</f>
        <v>0</v>
      </c>
      <c r="M25" s="70"/>
    </row>
    <row r="26" spans="1:13" ht="69">
      <c r="A26" s="31" t="s">
        <v>105</v>
      </c>
      <c r="B26" s="32" t="s">
        <v>6</v>
      </c>
      <c r="C26" s="60">
        <v>8</v>
      </c>
      <c r="D26" s="27" t="s">
        <v>87</v>
      </c>
      <c r="E26" s="70" t="s">
        <v>69</v>
      </c>
      <c r="F26" s="32" t="s">
        <v>84</v>
      </c>
      <c r="G26" s="32" t="s">
        <v>91</v>
      </c>
      <c r="H26" s="27" t="s">
        <v>75</v>
      </c>
      <c r="I26" s="27" t="s">
        <v>88</v>
      </c>
      <c r="J26" s="143"/>
      <c r="K26" s="143"/>
      <c r="L26" s="190">
        <f>K26*C26/C33</f>
        <v>0</v>
      </c>
      <c r="M26" s="70"/>
    </row>
    <row r="27" spans="1:13" ht="86.25">
      <c r="A27" s="31" t="s">
        <v>106</v>
      </c>
      <c r="B27" s="32" t="s">
        <v>6</v>
      </c>
      <c r="C27" s="60">
        <v>4</v>
      </c>
      <c r="D27" s="19" t="s">
        <v>7</v>
      </c>
      <c r="E27" s="70" t="s">
        <v>69</v>
      </c>
      <c r="F27" s="32" t="s">
        <v>84</v>
      </c>
      <c r="G27" s="32" t="s">
        <v>91</v>
      </c>
      <c r="H27" s="33" t="s">
        <v>97</v>
      </c>
      <c r="I27" s="32" t="s">
        <v>101</v>
      </c>
      <c r="J27" s="70"/>
      <c r="K27" s="70"/>
      <c r="L27" s="190">
        <f>K27*C27/C33</f>
        <v>0</v>
      </c>
      <c r="M27" s="70"/>
    </row>
    <row r="28" spans="1:13" ht="18.75">
      <c r="A28" s="2" t="s">
        <v>99</v>
      </c>
      <c r="B28" s="3"/>
      <c r="C28" s="63">
        <f>SUM(C29:C32)</f>
        <v>20</v>
      </c>
      <c r="D28" s="3"/>
      <c r="E28" s="65"/>
      <c r="F28" s="3"/>
      <c r="G28" s="3"/>
      <c r="H28" s="3"/>
      <c r="I28" s="3"/>
      <c r="J28" s="65"/>
      <c r="K28" s="191">
        <f>L28*C33/C28</f>
        <v>0</v>
      </c>
      <c r="L28" s="191">
        <f>SUM(L29:L32)</f>
        <v>0</v>
      </c>
      <c r="M28" s="65"/>
    </row>
    <row r="29" spans="1:13" ht="86.25">
      <c r="A29" s="31" t="s">
        <v>107</v>
      </c>
      <c r="B29" s="32" t="s">
        <v>6</v>
      </c>
      <c r="C29" s="60">
        <v>5</v>
      </c>
      <c r="D29" s="27" t="s">
        <v>89</v>
      </c>
      <c r="E29" s="70" t="s">
        <v>69</v>
      </c>
      <c r="F29" s="32" t="s">
        <v>84</v>
      </c>
      <c r="G29" s="32" t="s">
        <v>91</v>
      </c>
      <c r="H29" s="33" t="s">
        <v>97</v>
      </c>
      <c r="I29" s="33" t="s">
        <v>101</v>
      </c>
      <c r="J29" s="144"/>
      <c r="K29" s="144"/>
      <c r="L29" s="168">
        <f>K29*C29/C33</f>
        <v>0</v>
      </c>
      <c r="M29" s="70"/>
    </row>
    <row r="30" spans="1:13" ht="56.25">
      <c r="A30" s="31" t="s">
        <v>112</v>
      </c>
      <c r="B30" s="32" t="s">
        <v>6</v>
      </c>
      <c r="C30" s="60">
        <v>5</v>
      </c>
      <c r="D30" s="32" t="s">
        <v>101</v>
      </c>
      <c r="E30" s="70" t="s">
        <v>69</v>
      </c>
      <c r="F30" s="32" t="s">
        <v>84</v>
      </c>
      <c r="G30" s="32" t="s">
        <v>91</v>
      </c>
      <c r="H30" s="32" t="s">
        <v>97</v>
      </c>
      <c r="I30" s="32" t="s">
        <v>101</v>
      </c>
      <c r="J30" s="70"/>
      <c r="K30" s="70"/>
      <c r="L30" s="168">
        <f>K30*C30/C33</f>
        <v>0</v>
      </c>
      <c r="M30" s="70"/>
    </row>
    <row r="31" spans="1:13" ht="86.25">
      <c r="A31" s="31" t="s">
        <v>76</v>
      </c>
      <c r="B31" s="32" t="s">
        <v>6</v>
      </c>
      <c r="C31" s="60">
        <v>5</v>
      </c>
      <c r="D31" s="19" t="s">
        <v>77</v>
      </c>
      <c r="E31" s="70" t="s">
        <v>69</v>
      </c>
      <c r="F31" s="32" t="s">
        <v>84</v>
      </c>
      <c r="G31" s="32" t="s">
        <v>91</v>
      </c>
      <c r="H31" s="27" t="s">
        <v>9</v>
      </c>
      <c r="I31" s="27" t="s">
        <v>78</v>
      </c>
      <c r="J31" s="144"/>
      <c r="K31" s="144"/>
      <c r="L31" s="168">
        <f>K31*C31/C33</f>
        <v>0</v>
      </c>
      <c r="M31" s="70"/>
    </row>
    <row r="32" spans="1:13" ht="155.25">
      <c r="A32" s="31" t="s">
        <v>79</v>
      </c>
      <c r="B32" s="32" t="s">
        <v>6</v>
      </c>
      <c r="C32" s="60">
        <v>5</v>
      </c>
      <c r="D32" s="19" t="s">
        <v>80</v>
      </c>
      <c r="E32" s="70" t="s">
        <v>69</v>
      </c>
      <c r="F32" s="32" t="s">
        <v>84</v>
      </c>
      <c r="G32" s="32" t="s">
        <v>91</v>
      </c>
      <c r="H32" s="32" t="s">
        <v>97</v>
      </c>
      <c r="I32" s="32" t="s">
        <v>101</v>
      </c>
      <c r="J32" s="70"/>
      <c r="K32" s="70"/>
      <c r="L32" s="168">
        <f>K32*C32/C33</f>
        <v>0</v>
      </c>
      <c r="M32" s="70"/>
    </row>
    <row r="33" spans="1:13" ht="18.75">
      <c r="A33" s="218" t="s">
        <v>8</v>
      </c>
      <c r="B33" s="218"/>
      <c r="C33" s="34">
        <f>SUM(C6,C21,C23,C28)</f>
        <v>100</v>
      </c>
      <c r="D33" s="35"/>
      <c r="E33" s="35"/>
      <c r="F33" s="35"/>
      <c r="G33" s="35"/>
      <c r="H33" s="35"/>
      <c r="I33" s="35"/>
      <c r="J33" s="35"/>
      <c r="K33" s="35"/>
      <c r="L33" s="176">
        <f>SUM(L6,L21,L23,L28)</f>
        <v>0</v>
      </c>
      <c r="M33" s="35"/>
    </row>
    <row r="36" spans="1:13" ht="19.5">
      <c r="A36" s="205" t="s">
        <v>345</v>
      </c>
      <c r="C36" s="206"/>
      <c r="M36" s="36"/>
    </row>
    <row r="37" spans="1:13" ht="19.5">
      <c r="A37" s="205" t="s">
        <v>346</v>
      </c>
      <c r="C37" s="206"/>
      <c r="M37" s="36"/>
    </row>
    <row r="38" spans="1:13" ht="19.5">
      <c r="A38" s="205" t="s">
        <v>347</v>
      </c>
      <c r="C38" s="206"/>
      <c r="M38" s="36"/>
    </row>
    <row r="39" spans="3:13" ht="18.75">
      <c r="C39" s="206"/>
      <c r="M39" s="36"/>
    </row>
    <row r="40" spans="1:13" ht="19.5">
      <c r="A40" s="211" t="s">
        <v>349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</sheetData>
  <sheetProtection/>
  <mergeCells count="12">
    <mergeCell ref="A1:M1"/>
    <mergeCell ref="A2:M2"/>
    <mergeCell ref="A3:M3"/>
    <mergeCell ref="A4:A5"/>
    <mergeCell ref="B4:B5"/>
    <mergeCell ref="C4:C5"/>
    <mergeCell ref="D4:D5"/>
    <mergeCell ref="A40:M40"/>
    <mergeCell ref="E4:I4"/>
    <mergeCell ref="M4:M5"/>
    <mergeCell ref="J4:L4"/>
    <mergeCell ref="A33:B33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AOM</dc:creator>
  <cp:keywords/>
  <dc:description/>
  <cp:lastModifiedBy>AOM</cp:lastModifiedBy>
  <cp:lastPrinted>2018-05-15T12:09:04Z</cp:lastPrinted>
  <dcterms:created xsi:type="dcterms:W3CDTF">2015-12-09T07:22:20Z</dcterms:created>
  <dcterms:modified xsi:type="dcterms:W3CDTF">2018-05-16T03:54:48Z</dcterms:modified>
  <cp:category/>
  <cp:version/>
  <cp:contentType/>
  <cp:contentStatus/>
</cp:coreProperties>
</file>